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МО\"/>
    </mc:Choice>
  </mc:AlternateContent>
  <bookViews>
    <workbookView xWindow="120" yWindow="120" windowWidth="18960" windowHeight="11835"/>
  </bookViews>
  <sheets>
    <sheet name="анализ" sheetId="1" r:id="rId1"/>
    <sheet name="протокол (2)" sheetId="4" r:id="rId2"/>
  </sheets>
  <externalReferences>
    <externalReference r:id="rId3"/>
  </externalReferences>
  <definedNames>
    <definedName name="_xlnm._FilterDatabase" localSheetId="1" hidden="1">'протокол (2)'!$AD$4:$AG$24</definedName>
    <definedName name="S1_FName1" hidden="1">[1]XLR_NoRangeSheet!$I$6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52511"/>
</workbook>
</file>

<file path=xl/calcChain.xml><?xml version="1.0" encoding="utf-8"?>
<calcChain xmlns="http://schemas.openxmlformats.org/spreadsheetml/2006/main">
  <c r="AH24" i="4" l="1"/>
  <c r="AH16" i="4" l="1"/>
  <c r="I29" i="1"/>
  <c r="I27" i="1"/>
  <c r="C21" i="1"/>
  <c r="C20" i="1"/>
  <c r="AI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AH23" i="4"/>
  <c r="AH22" i="4"/>
  <c r="AH21" i="4"/>
  <c r="AH20" i="4"/>
  <c r="AH19" i="4"/>
  <c r="AH18" i="4"/>
  <c r="AH17" i="4"/>
  <c r="AH15" i="4"/>
  <c r="AH14" i="4"/>
  <c r="AH13" i="4"/>
  <c r="AH12" i="4"/>
  <c r="AH11" i="4"/>
  <c r="AH10" i="4"/>
  <c r="AH9" i="4"/>
  <c r="AH8" i="4"/>
  <c r="AH7" i="4"/>
  <c r="AH6" i="4"/>
  <c r="AH5" i="4"/>
  <c r="I28" i="1"/>
  <c r="I30" i="1"/>
  <c r="I31" i="1"/>
  <c r="I32" i="1"/>
  <c r="I33" i="1"/>
  <c r="K27" i="1"/>
  <c r="I19" i="1"/>
  <c r="I20" i="1"/>
  <c r="I21" i="1"/>
  <c r="G19" i="1"/>
  <c r="G20" i="1"/>
  <c r="G21" i="1"/>
  <c r="E20" i="1"/>
  <c r="E21" i="1"/>
  <c r="E19" i="1"/>
  <c r="C16" i="1"/>
  <c r="D16" i="1"/>
  <c r="E16" i="1"/>
  <c r="F16" i="1"/>
  <c r="G16" i="1"/>
  <c r="H16" i="1"/>
  <c r="I16" i="1"/>
  <c r="J16" i="1"/>
  <c r="K16" i="1"/>
  <c r="B16" i="1"/>
  <c r="C12" i="1"/>
  <c r="D12" i="1"/>
  <c r="E12" i="1"/>
  <c r="F12" i="1"/>
  <c r="G12" i="1"/>
  <c r="H12" i="1"/>
  <c r="I12" i="1"/>
  <c r="J12" i="1"/>
  <c r="K12" i="1"/>
  <c r="L12" i="1"/>
  <c r="M12" i="1"/>
  <c r="N12" i="1"/>
  <c r="B12" i="1"/>
</calcChain>
</file>

<file path=xl/sharedStrings.xml><?xml version="1.0" encoding="utf-8"?>
<sst xmlns="http://schemas.openxmlformats.org/spreadsheetml/2006/main" count="99" uniqueCount="90">
  <si>
    <t>Кол-во, сдававших ЕГЭ по району</t>
  </si>
  <si>
    <t>Максимальный первичный балл</t>
  </si>
  <si>
    <t>Минимальный первичный балл</t>
  </si>
  <si>
    <t>Минимальный тестовый балл</t>
  </si>
  <si>
    <t>Максимальный тестовый балл</t>
  </si>
  <si>
    <t>Сергеевич</t>
  </si>
  <si>
    <t>Поэлементный анализ</t>
  </si>
  <si>
    <t>справились с заданием</t>
  </si>
  <si>
    <t>получили 2 балла</t>
  </si>
  <si>
    <t>получили 1 балл</t>
  </si>
  <si>
    <t>получили 0 баллов</t>
  </si>
  <si>
    <t>Рейтинг по школам</t>
  </si>
  <si>
    <t>МОУ СОШ 3</t>
  </si>
  <si>
    <t>кол-во сдающих</t>
  </si>
  <si>
    <t>минимальный тестовый балл</t>
  </si>
  <si>
    <t>максимальный тестовый балл</t>
  </si>
  <si>
    <t>Средний тестовый балл по району</t>
  </si>
  <si>
    <t>средний тестовый балл по школе</t>
  </si>
  <si>
    <t>средний тестовый балл по району</t>
  </si>
  <si>
    <t>первичный балл</t>
  </si>
  <si>
    <t>тестовый балл</t>
  </si>
  <si>
    <t>25 - максимальный балл 2</t>
  </si>
  <si>
    <t>Илья</t>
  </si>
  <si>
    <t>Алексеевич</t>
  </si>
  <si>
    <t>МОУ СОШ 6</t>
  </si>
  <si>
    <t>МОУ СОШ 2</t>
  </si>
  <si>
    <t>часть 1</t>
  </si>
  <si>
    <t>часть 2</t>
  </si>
  <si>
    <t>Андреевич</t>
  </si>
  <si>
    <t>Дмитрий</t>
  </si>
  <si>
    <t>Ярослав</t>
  </si>
  <si>
    <t>Иван</t>
  </si>
  <si>
    <t>Андрей</t>
  </si>
  <si>
    <t>Санаторная СОШ</t>
  </si>
  <si>
    <t>Динамика по району</t>
  </si>
  <si>
    <t>Динамика по ОУ</t>
  </si>
  <si>
    <t>Бухарова</t>
  </si>
  <si>
    <t>Елизавета</t>
  </si>
  <si>
    <t>Денисовна</t>
  </si>
  <si>
    <t>Макаров</t>
  </si>
  <si>
    <t>Максим</t>
  </si>
  <si>
    <t>Анатольевич</t>
  </si>
  <si>
    <t>Стивенс</t>
  </si>
  <si>
    <t>Кристофер Джошуа</t>
  </si>
  <si>
    <t>Эдвардович</t>
  </si>
  <si>
    <t>Крапивина</t>
  </si>
  <si>
    <t>Полина</t>
  </si>
  <si>
    <t>Андреевна</t>
  </si>
  <si>
    <t>Миронов</t>
  </si>
  <si>
    <t>Никита</t>
  </si>
  <si>
    <t>Михайлова</t>
  </si>
  <si>
    <t>Дарья</t>
  </si>
  <si>
    <t>Вячеславовна</t>
  </si>
  <si>
    <t>Говоров</t>
  </si>
  <si>
    <t>Денис</t>
  </si>
  <si>
    <t>Владимирович</t>
  </si>
  <si>
    <t>Магдеев</t>
  </si>
  <si>
    <t>Русланович</t>
  </si>
  <si>
    <t>Макеев</t>
  </si>
  <si>
    <t>Рязанцев</t>
  </si>
  <si>
    <t>Шушков</t>
  </si>
  <si>
    <t>Егор</t>
  </si>
  <si>
    <t>Васильевич</t>
  </si>
  <si>
    <t>Британов</t>
  </si>
  <si>
    <t>Даниил</t>
  </si>
  <si>
    <t>Игоревич</t>
  </si>
  <si>
    <t>Захарова</t>
  </si>
  <si>
    <t>Анжелика</t>
  </si>
  <si>
    <t>Дмитриевна</t>
  </si>
  <si>
    <t>Корзюк</t>
  </si>
  <si>
    <t>Самарец</t>
  </si>
  <si>
    <t>Артем</t>
  </si>
  <si>
    <t>Вадимович</t>
  </si>
  <si>
    <t>Шмагина</t>
  </si>
  <si>
    <t>Алина</t>
  </si>
  <si>
    <t>Евгеньевна</t>
  </si>
  <si>
    <t>Шорохов</t>
  </si>
  <si>
    <t>Михаил</t>
  </si>
  <si>
    <t>Токмаков</t>
  </si>
  <si>
    <t>Николаевич</t>
  </si>
  <si>
    <t>Самойлов</t>
  </si>
  <si>
    <t>Протокол проверки ЕГЭ от 07.07.2021</t>
  </si>
  <si>
    <t>средний тестовый балл по району за 2019-20 уч год</t>
  </si>
  <si>
    <t>МБОУ СОШ 5</t>
  </si>
  <si>
    <t>МОУ СОШ 4</t>
  </si>
  <si>
    <t>Заклинская СОШ</t>
  </si>
  <si>
    <t>Анализ результатов ЕГЭ по информатике и ИКТ (КЕГЭ) 2020-2021 учебного года по Лужскому району от 07.07.2021</t>
  </si>
  <si>
    <t>24 - максимальный балл 1</t>
  </si>
  <si>
    <t>26 - максимальный балл 2</t>
  </si>
  <si>
    <t>27 - максимальный балл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</si>
</sst>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9" fontId="6" fillId="0" borderId="0" xfId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/>
    <xf numFmtId="1" fontId="11" fillId="0" borderId="0" xfId="0" applyNumberFormat="1" applyFont="1" applyFill="1" applyBorder="1" applyAlignment="1" applyProtection="1">
      <alignment horizontal="left" vertical="center" readingOrder="1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" fontId="12" fillId="0" borderId="0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14" fillId="0" borderId="8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0" xfId="0" applyNumberFormat="1" applyFont="1" applyBorder="1"/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-1CD39~1/LOCALS~1/Temp/Rar$DI01.391/5_1203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 refreshError="1"/>
      <sheetData sheetId="1">
        <row r="6">
          <cell r="I6" t="str">
            <v>Класс</v>
          </cell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H22" sqref="H22"/>
    </sheetView>
  </sheetViews>
  <sheetFormatPr defaultRowHeight="15" x14ac:dyDescent="0.25"/>
  <cols>
    <col min="1" max="1" width="24.140625" customWidth="1"/>
    <col min="2" max="2" width="9.140625" customWidth="1"/>
    <col min="3" max="3" width="10.7109375" customWidth="1"/>
    <col min="4" max="4" width="10.42578125" customWidth="1"/>
    <col min="5" max="5" width="10.5703125" customWidth="1"/>
    <col min="9" max="9" width="10.28515625" customWidth="1"/>
    <col min="11" max="11" width="11" customWidth="1"/>
    <col min="13" max="13" width="6.85546875" customWidth="1"/>
    <col min="14" max="14" width="7.85546875" customWidth="1"/>
  </cols>
  <sheetData>
    <row r="1" spans="1:16" ht="15.75" x14ac:dyDescent="0.25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3" spans="1:16" ht="15.75" x14ac:dyDescent="0.25">
      <c r="A3" s="52" t="s">
        <v>0</v>
      </c>
      <c r="B3" s="52"/>
      <c r="C3" s="4">
        <v>19</v>
      </c>
      <c r="D3" s="3"/>
    </row>
    <row r="4" spans="1:16" ht="15.75" x14ac:dyDescent="0.25">
      <c r="A4" s="52" t="s">
        <v>2</v>
      </c>
      <c r="B4" s="52"/>
      <c r="C4" s="4">
        <v>7</v>
      </c>
      <c r="D4" s="3"/>
      <c r="F4" s="60" t="s">
        <v>3</v>
      </c>
      <c r="G4" s="60"/>
      <c r="H4" s="60"/>
      <c r="I4" s="60"/>
      <c r="J4" s="4">
        <v>43</v>
      </c>
    </row>
    <row r="5" spans="1:16" ht="15.75" x14ac:dyDescent="0.25">
      <c r="A5" s="10" t="s">
        <v>1</v>
      </c>
      <c r="B5" s="11"/>
      <c r="C5" s="4">
        <v>28</v>
      </c>
      <c r="D5" s="3"/>
      <c r="F5" s="60" t="s">
        <v>4</v>
      </c>
      <c r="G5" s="60"/>
      <c r="H5" s="60"/>
      <c r="I5" s="60"/>
      <c r="J5" s="4">
        <v>95</v>
      </c>
    </row>
    <row r="6" spans="1:16" ht="15.75" x14ac:dyDescent="0.25">
      <c r="A6" s="10" t="s">
        <v>16</v>
      </c>
      <c r="B6" s="12"/>
      <c r="C6" s="4">
        <v>72.5</v>
      </c>
      <c r="D6" s="2"/>
      <c r="F6" s="2"/>
      <c r="G6" s="2"/>
      <c r="H6" s="2"/>
      <c r="I6" s="2"/>
      <c r="J6" s="1"/>
    </row>
    <row r="7" spans="1:16" ht="6" customHeight="1" x14ac:dyDescent="0.25"/>
    <row r="8" spans="1:16" x14ac:dyDescent="0.25">
      <c r="A8" s="27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4.5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6" x14ac:dyDescent="0.25">
      <c r="A10" s="16"/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5">
        <v>13</v>
      </c>
    </row>
    <row r="11" spans="1:16" x14ac:dyDescent="0.25">
      <c r="A11" s="13" t="s">
        <v>7</v>
      </c>
      <c r="B11" s="18">
        <v>19</v>
      </c>
      <c r="C11" s="18">
        <v>14</v>
      </c>
      <c r="D11" s="18">
        <v>11</v>
      </c>
      <c r="E11" s="18">
        <v>17</v>
      </c>
      <c r="F11" s="18">
        <v>17</v>
      </c>
      <c r="G11" s="18">
        <v>18</v>
      </c>
      <c r="H11" s="18">
        <v>14</v>
      </c>
      <c r="I11" s="18">
        <v>11</v>
      </c>
      <c r="J11" s="18">
        <v>17</v>
      </c>
      <c r="K11" s="18">
        <v>18</v>
      </c>
      <c r="L11" s="18">
        <v>10</v>
      </c>
      <c r="M11" s="18">
        <v>18</v>
      </c>
      <c r="N11" s="18">
        <v>13</v>
      </c>
    </row>
    <row r="12" spans="1:16" x14ac:dyDescent="0.25">
      <c r="A12" s="16"/>
      <c r="B12" s="19">
        <f>B11/$C$3</f>
        <v>1</v>
      </c>
      <c r="C12" s="19">
        <f t="shared" ref="C12:N12" si="0">C11/$C$3</f>
        <v>0.73684210526315785</v>
      </c>
      <c r="D12" s="19">
        <f t="shared" si="0"/>
        <v>0.57894736842105265</v>
      </c>
      <c r="E12" s="19">
        <f t="shared" si="0"/>
        <v>0.89473684210526316</v>
      </c>
      <c r="F12" s="19">
        <f t="shared" si="0"/>
        <v>0.89473684210526316</v>
      </c>
      <c r="G12" s="19">
        <f t="shared" si="0"/>
        <v>0.94736842105263153</v>
      </c>
      <c r="H12" s="19">
        <f t="shared" si="0"/>
        <v>0.73684210526315785</v>
      </c>
      <c r="I12" s="19">
        <f t="shared" si="0"/>
        <v>0.57894736842105265</v>
      </c>
      <c r="J12" s="19">
        <f t="shared" si="0"/>
        <v>0.89473684210526316</v>
      </c>
      <c r="K12" s="19">
        <f t="shared" si="0"/>
        <v>0.94736842105263153</v>
      </c>
      <c r="L12" s="19">
        <f t="shared" si="0"/>
        <v>0.52631578947368418</v>
      </c>
      <c r="M12" s="19">
        <f t="shared" si="0"/>
        <v>0.94736842105263153</v>
      </c>
      <c r="N12" s="19">
        <f t="shared" si="0"/>
        <v>0.68421052631578949</v>
      </c>
    </row>
    <row r="13" spans="1:1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6" x14ac:dyDescent="0.25">
      <c r="A14" s="16"/>
      <c r="B14" s="17">
        <v>14</v>
      </c>
      <c r="C14" s="17">
        <v>15</v>
      </c>
      <c r="D14" s="17">
        <v>16</v>
      </c>
      <c r="E14" s="17">
        <v>17</v>
      </c>
      <c r="F14" s="17">
        <v>18</v>
      </c>
      <c r="G14" s="17">
        <v>19</v>
      </c>
      <c r="H14" s="17">
        <v>20</v>
      </c>
      <c r="I14" s="17">
        <v>21</v>
      </c>
      <c r="J14" s="17">
        <v>22</v>
      </c>
      <c r="K14" s="17">
        <v>23</v>
      </c>
      <c r="L14" s="20"/>
      <c r="M14" s="20"/>
      <c r="N14" s="7"/>
      <c r="O14" s="7"/>
      <c r="P14" s="7"/>
    </row>
    <row r="15" spans="1:16" x14ac:dyDescent="0.25">
      <c r="A15" s="13" t="s">
        <v>7</v>
      </c>
      <c r="B15" s="18">
        <v>10</v>
      </c>
      <c r="C15" s="18">
        <v>8</v>
      </c>
      <c r="D15" s="18">
        <v>15</v>
      </c>
      <c r="E15" s="18">
        <v>15</v>
      </c>
      <c r="F15" s="18">
        <v>8</v>
      </c>
      <c r="G15" s="18">
        <v>17</v>
      </c>
      <c r="H15" s="18">
        <v>17</v>
      </c>
      <c r="I15" s="18">
        <v>13</v>
      </c>
      <c r="J15" s="18">
        <v>17</v>
      </c>
      <c r="K15" s="18">
        <v>11</v>
      </c>
      <c r="L15" s="21"/>
      <c r="M15" s="21"/>
      <c r="N15" s="8"/>
      <c r="O15" s="8"/>
      <c r="P15" s="8"/>
    </row>
    <row r="16" spans="1:16" x14ac:dyDescent="0.25">
      <c r="A16" s="16"/>
      <c r="B16" s="19">
        <f>B15/$C$3</f>
        <v>0.52631578947368418</v>
      </c>
      <c r="C16" s="19">
        <f t="shared" ref="C16:K16" si="1">C15/$C$3</f>
        <v>0.42105263157894735</v>
      </c>
      <c r="D16" s="19">
        <f t="shared" si="1"/>
        <v>0.78947368421052633</v>
      </c>
      <c r="E16" s="19">
        <f t="shared" si="1"/>
        <v>0.78947368421052633</v>
      </c>
      <c r="F16" s="19">
        <f t="shared" si="1"/>
        <v>0.42105263157894735</v>
      </c>
      <c r="G16" s="19">
        <f t="shared" si="1"/>
        <v>0.89473684210526316</v>
      </c>
      <c r="H16" s="19">
        <f t="shared" si="1"/>
        <v>0.89473684210526316</v>
      </c>
      <c r="I16" s="19">
        <f t="shared" si="1"/>
        <v>0.68421052631578949</v>
      </c>
      <c r="J16" s="19">
        <f t="shared" si="1"/>
        <v>0.89473684210526316</v>
      </c>
      <c r="K16" s="19">
        <f t="shared" si="1"/>
        <v>0.57894736842105265</v>
      </c>
      <c r="L16" s="22"/>
      <c r="M16" s="22"/>
      <c r="N16" s="9"/>
      <c r="O16" s="9"/>
      <c r="P16" s="9"/>
    </row>
    <row r="17" spans="1:13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47.25" customHeight="1" x14ac:dyDescent="0.25">
      <c r="A18" s="15"/>
      <c r="B18" s="58" t="s">
        <v>87</v>
      </c>
      <c r="C18" s="59"/>
      <c r="D18" s="58" t="s">
        <v>21</v>
      </c>
      <c r="E18" s="59"/>
      <c r="F18" s="58" t="s">
        <v>88</v>
      </c>
      <c r="G18" s="59"/>
      <c r="H18" s="58" t="s">
        <v>89</v>
      </c>
      <c r="I18" s="59"/>
      <c r="J18" s="15"/>
      <c r="K18" s="15"/>
      <c r="L18" s="15"/>
      <c r="M18" s="15"/>
    </row>
    <row r="19" spans="1:13" x14ac:dyDescent="0.25">
      <c r="A19" s="23" t="s">
        <v>8</v>
      </c>
      <c r="B19" s="18"/>
      <c r="C19" s="24"/>
      <c r="D19" s="18">
        <v>5</v>
      </c>
      <c r="E19" s="24">
        <f>D19/$C$3</f>
        <v>0.26315789473684209</v>
      </c>
      <c r="F19" s="18">
        <v>4</v>
      </c>
      <c r="G19" s="24">
        <f t="shared" ref="G19:G21" si="2">F19/$C$3</f>
        <v>0.21052631578947367</v>
      </c>
      <c r="H19" s="18">
        <v>1</v>
      </c>
      <c r="I19" s="24">
        <f t="shared" ref="I19:I21" si="3">H19/$C$3</f>
        <v>5.2631578947368418E-2</v>
      </c>
      <c r="J19" s="15"/>
      <c r="K19" s="15"/>
      <c r="L19" s="15"/>
      <c r="M19" s="15"/>
    </row>
    <row r="20" spans="1:13" x14ac:dyDescent="0.25">
      <c r="A20" s="23" t="s">
        <v>9</v>
      </c>
      <c r="B20" s="18">
        <v>4</v>
      </c>
      <c r="C20" s="24">
        <f>B20/$C$3</f>
        <v>0.21052631578947367</v>
      </c>
      <c r="D20" s="18">
        <v>2</v>
      </c>
      <c r="E20" s="24">
        <f t="shared" ref="E20:E21" si="4">D20/$C$3</f>
        <v>0.10526315789473684</v>
      </c>
      <c r="F20" s="18">
        <v>3</v>
      </c>
      <c r="G20" s="24">
        <f t="shared" si="2"/>
        <v>0.15789473684210525</v>
      </c>
      <c r="H20" s="18">
        <v>2</v>
      </c>
      <c r="I20" s="24">
        <f t="shared" si="3"/>
        <v>0.10526315789473684</v>
      </c>
      <c r="J20" s="15"/>
      <c r="K20" s="15"/>
      <c r="L20" s="15"/>
      <c r="M20" s="15"/>
    </row>
    <row r="21" spans="1:13" x14ac:dyDescent="0.25">
      <c r="A21" s="25" t="s">
        <v>10</v>
      </c>
      <c r="B21" s="18">
        <v>15</v>
      </c>
      <c r="C21" s="24">
        <f>B21/$C$3</f>
        <v>0.78947368421052633</v>
      </c>
      <c r="D21" s="18">
        <v>12</v>
      </c>
      <c r="E21" s="24">
        <f t="shared" si="4"/>
        <v>0.63157894736842102</v>
      </c>
      <c r="F21" s="18">
        <v>12</v>
      </c>
      <c r="G21" s="24">
        <f t="shared" si="2"/>
        <v>0.63157894736842102</v>
      </c>
      <c r="H21" s="18">
        <v>16</v>
      </c>
      <c r="I21" s="24">
        <f t="shared" si="3"/>
        <v>0.84210526315789469</v>
      </c>
      <c r="J21" s="15"/>
      <c r="K21" s="15"/>
      <c r="L21" s="15"/>
      <c r="M21" s="15"/>
    </row>
    <row r="22" spans="1:13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.75" x14ac:dyDescent="0.25">
      <c r="A23" s="14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54.75" customHeight="1" x14ac:dyDescent="0.25">
      <c r="A25" s="62"/>
      <c r="B25" s="13" t="s">
        <v>13</v>
      </c>
      <c r="C25" s="53" t="s">
        <v>14</v>
      </c>
      <c r="D25" s="53"/>
      <c r="E25" s="53" t="s">
        <v>15</v>
      </c>
      <c r="F25" s="53"/>
      <c r="G25" s="54" t="s">
        <v>17</v>
      </c>
      <c r="H25" s="53" t="s">
        <v>18</v>
      </c>
      <c r="I25" s="53" t="s">
        <v>35</v>
      </c>
      <c r="J25" s="53" t="s">
        <v>82</v>
      </c>
      <c r="K25" s="53" t="s">
        <v>34</v>
      </c>
      <c r="L25" s="56"/>
      <c r="M25" s="57"/>
    </row>
    <row r="26" spans="1:13" ht="39" customHeight="1" x14ac:dyDescent="0.25">
      <c r="A26" s="63"/>
      <c r="B26" s="13"/>
      <c r="C26" s="13" t="s">
        <v>19</v>
      </c>
      <c r="D26" s="13" t="s">
        <v>20</v>
      </c>
      <c r="E26" s="13" t="s">
        <v>19</v>
      </c>
      <c r="F26" s="13" t="s">
        <v>20</v>
      </c>
      <c r="G26" s="55"/>
      <c r="H26" s="53"/>
      <c r="I26" s="53"/>
      <c r="J26" s="53"/>
      <c r="K26" s="53"/>
      <c r="L26" s="56"/>
      <c r="M26" s="57"/>
    </row>
    <row r="27" spans="1:13" ht="15.75" x14ac:dyDescent="0.25">
      <c r="A27" s="6" t="s">
        <v>83</v>
      </c>
      <c r="B27" s="18">
        <v>1</v>
      </c>
      <c r="C27" s="49"/>
      <c r="D27" s="49"/>
      <c r="E27" s="49">
        <v>28</v>
      </c>
      <c r="F27" s="49">
        <v>95</v>
      </c>
      <c r="G27" s="49">
        <v>95</v>
      </c>
      <c r="H27" s="70">
        <v>72.5</v>
      </c>
      <c r="I27" s="36">
        <f>G27-$H$27</f>
        <v>22.5</v>
      </c>
      <c r="J27" s="70">
        <v>70.67</v>
      </c>
      <c r="K27" s="70">
        <f>H27-J27</f>
        <v>1.8299999999999983</v>
      </c>
      <c r="L27" s="61"/>
      <c r="M27" s="34"/>
    </row>
    <row r="28" spans="1:13" ht="15.75" x14ac:dyDescent="0.25">
      <c r="A28" s="6" t="s">
        <v>12</v>
      </c>
      <c r="B28" s="30">
        <v>3</v>
      </c>
      <c r="C28" s="35">
        <v>19</v>
      </c>
      <c r="D28" s="35">
        <v>73</v>
      </c>
      <c r="E28" s="35">
        <v>25</v>
      </c>
      <c r="F28" s="26">
        <v>88</v>
      </c>
      <c r="G28" s="35">
        <v>81</v>
      </c>
      <c r="H28" s="70"/>
      <c r="I28" s="36">
        <f>G28-$H$27</f>
        <v>8.5</v>
      </c>
      <c r="J28" s="70"/>
      <c r="K28" s="70"/>
      <c r="L28" s="61"/>
      <c r="M28" s="34"/>
    </row>
    <row r="29" spans="1:13" ht="15.75" x14ac:dyDescent="0.25">
      <c r="A29" s="6" t="s">
        <v>24</v>
      </c>
      <c r="B29" s="18">
        <v>6</v>
      </c>
      <c r="C29" s="18">
        <v>8</v>
      </c>
      <c r="D29" s="18">
        <v>45</v>
      </c>
      <c r="E29" s="18">
        <v>24</v>
      </c>
      <c r="F29" s="26">
        <v>85</v>
      </c>
      <c r="G29" s="18">
        <v>73</v>
      </c>
      <c r="H29" s="70"/>
      <c r="I29" s="36">
        <f>G29-$H$27</f>
        <v>0.5</v>
      </c>
      <c r="J29" s="70"/>
      <c r="K29" s="70"/>
      <c r="L29" s="61"/>
      <c r="M29" s="34"/>
    </row>
    <row r="30" spans="1:13" ht="15.75" x14ac:dyDescent="0.25">
      <c r="A30" s="6" t="s">
        <v>25</v>
      </c>
      <c r="B30" s="30">
        <v>3</v>
      </c>
      <c r="C30" s="30">
        <v>7</v>
      </c>
      <c r="D30" s="30">
        <v>43</v>
      </c>
      <c r="E30" s="30">
        <v>27</v>
      </c>
      <c r="F30" s="26">
        <v>93</v>
      </c>
      <c r="G30" s="30">
        <v>70</v>
      </c>
      <c r="H30" s="70"/>
      <c r="I30" s="37">
        <f t="shared" ref="I30:I33" si="5">G30-$H$27</f>
        <v>-2.5</v>
      </c>
      <c r="J30" s="70"/>
      <c r="K30" s="70"/>
      <c r="L30" s="33"/>
      <c r="M30" s="34"/>
    </row>
    <row r="31" spans="1:13" ht="15.75" x14ac:dyDescent="0.25">
      <c r="A31" s="6" t="s">
        <v>84</v>
      </c>
      <c r="B31" s="18">
        <v>4</v>
      </c>
      <c r="C31" s="18">
        <v>9</v>
      </c>
      <c r="D31" s="18">
        <v>48</v>
      </c>
      <c r="E31" s="18">
        <v>24</v>
      </c>
      <c r="F31" s="26">
        <v>85</v>
      </c>
      <c r="G31" s="18">
        <v>70</v>
      </c>
      <c r="H31" s="70"/>
      <c r="I31" s="37">
        <f t="shared" si="5"/>
        <v>-2.5</v>
      </c>
      <c r="J31" s="70"/>
      <c r="K31" s="70"/>
      <c r="L31" s="33"/>
      <c r="M31" s="34"/>
    </row>
    <row r="32" spans="1:13" ht="15.75" x14ac:dyDescent="0.25">
      <c r="A32" s="6" t="s">
        <v>33</v>
      </c>
      <c r="B32" s="30">
        <v>1</v>
      </c>
      <c r="C32" s="30"/>
      <c r="D32" s="30"/>
      <c r="E32" s="30">
        <v>13</v>
      </c>
      <c r="F32" s="26">
        <v>58</v>
      </c>
      <c r="G32" s="30">
        <v>58</v>
      </c>
      <c r="H32" s="70"/>
      <c r="I32" s="37">
        <f t="shared" si="5"/>
        <v>-14.5</v>
      </c>
      <c r="J32" s="70"/>
      <c r="K32" s="70"/>
      <c r="L32" s="33"/>
      <c r="M32" s="34"/>
    </row>
    <row r="33" spans="1:13" ht="15.75" x14ac:dyDescent="0.25">
      <c r="A33" s="6" t="s">
        <v>85</v>
      </c>
      <c r="B33" s="30">
        <v>1</v>
      </c>
      <c r="C33" s="30"/>
      <c r="D33" s="30"/>
      <c r="E33" s="30">
        <v>12</v>
      </c>
      <c r="F33" s="26">
        <v>55</v>
      </c>
      <c r="G33" s="30">
        <v>55</v>
      </c>
      <c r="H33" s="70"/>
      <c r="I33" s="37">
        <f t="shared" si="5"/>
        <v>-17.5</v>
      </c>
      <c r="J33" s="70"/>
      <c r="K33" s="70"/>
      <c r="L33" s="33"/>
      <c r="M33" s="34"/>
    </row>
    <row r="34" spans="1:13" x14ac:dyDescent="0.25">
      <c r="H34" s="50"/>
      <c r="K34" s="50"/>
    </row>
  </sheetData>
  <sortState ref="A27:K35">
    <sortCondition descending="1" ref="G29:G33"/>
  </sortState>
  <mergeCells count="23">
    <mergeCell ref="F4:I4"/>
    <mergeCell ref="F5:I5"/>
    <mergeCell ref="L27:L29"/>
    <mergeCell ref="A25:A26"/>
    <mergeCell ref="H27:H33"/>
    <mergeCell ref="J27:J33"/>
    <mergeCell ref="K27:K33"/>
    <mergeCell ref="A1:P1"/>
    <mergeCell ref="A3:B3"/>
    <mergeCell ref="A4:B4"/>
    <mergeCell ref="C25:D25"/>
    <mergeCell ref="E25:F25"/>
    <mergeCell ref="G25:G26"/>
    <mergeCell ref="H25:H26"/>
    <mergeCell ref="I25:I26"/>
    <mergeCell ref="J25:J26"/>
    <mergeCell ref="K25:K26"/>
    <mergeCell ref="L25:L26"/>
    <mergeCell ref="M25:M26"/>
    <mergeCell ref="B18:C18"/>
    <mergeCell ref="D18:E18"/>
    <mergeCell ref="F18:G18"/>
    <mergeCell ref="H18:I18"/>
  </mergeCells>
  <pageMargins left="0.25" right="0.16" top="0.21" bottom="0.32" header="0.16" footer="0.1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4"/>
  <sheetViews>
    <sheetView topLeftCell="A9" workbookViewId="0">
      <selection activeCell="AK24" sqref="AK24"/>
    </sheetView>
  </sheetViews>
  <sheetFormatPr defaultRowHeight="15" x14ac:dyDescent="0.25"/>
  <cols>
    <col min="1" max="1" width="4.28515625" customWidth="1"/>
    <col min="2" max="2" width="5.5703125" customWidth="1"/>
    <col min="3" max="3" width="12.5703125" customWidth="1"/>
    <col min="4" max="4" width="19.85546875" customWidth="1"/>
    <col min="5" max="5" width="16.5703125" customWidth="1"/>
    <col min="6" max="6" width="6.7109375" customWidth="1"/>
    <col min="7" max="32" width="2.7109375" customWidth="1"/>
    <col min="33" max="33" width="3.42578125" customWidth="1"/>
    <col min="34" max="34" width="12.42578125" customWidth="1"/>
    <col min="35" max="35" width="9.5703125" customWidth="1"/>
  </cols>
  <sheetData>
    <row r="1" spans="1:36" ht="20.25" x14ac:dyDescent="0.25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28"/>
      <c r="AJ1" s="28"/>
    </row>
    <row r="2" spans="1:36" ht="15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ht="15.75" x14ac:dyDescent="0.25">
      <c r="A3" s="31"/>
      <c r="B3" s="38"/>
      <c r="C3" s="38"/>
      <c r="D3" s="38"/>
      <c r="E3" s="38"/>
      <c r="F3" s="38"/>
      <c r="G3" s="66" t="s">
        <v>26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 t="s">
        <v>27</v>
      </c>
      <c r="AE3" s="66"/>
      <c r="AF3" s="66"/>
      <c r="AG3" s="66"/>
      <c r="AH3" s="67" t="s">
        <v>19</v>
      </c>
      <c r="AI3" s="67" t="s">
        <v>20</v>
      </c>
      <c r="AJ3" s="28"/>
    </row>
    <row r="4" spans="1:36" ht="30" customHeight="1" x14ac:dyDescent="0.25">
      <c r="A4" s="32"/>
      <c r="B4" s="39"/>
      <c r="C4" s="39"/>
      <c r="D4" s="39"/>
      <c r="E4" s="39"/>
      <c r="F4" s="39"/>
      <c r="G4" s="35">
        <v>1</v>
      </c>
      <c r="H4" s="35">
        <v>2</v>
      </c>
      <c r="I4" s="35">
        <v>3</v>
      </c>
      <c r="J4" s="35">
        <v>4</v>
      </c>
      <c r="K4" s="35">
        <v>5</v>
      </c>
      <c r="L4" s="35">
        <v>6</v>
      </c>
      <c r="M4" s="35">
        <v>7</v>
      </c>
      <c r="N4" s="35">
        <v>8</v>
      </c>
      <c r="O4" s="35">
        <v>9</v>
      </c>
      <c r="P4" s="35">
        <v>10</v>
      </c>
      <c r="Q4" s="35">
        <v>11</v>
      </c>
      <c r="R4" s="35">
        <v>12</v>
      </c>
      <c r="S4" s="35">
        <v>13</v>
      </c>
      <c r="T4" s="35">
        <v>14</v>
      </c>
      <c r="U4" s="35">
        <v>15</v>
      </c>
      <c r="V4" s="35">
        <v>16</v>
      </c>
      <c r="W4" s="35">
        <v>17</v>
      </c>
      <c r="X4" s="35">
        <v>18</v>
      </c>
      <c r="Y4" s="35">
        <v>19</v>
      </c>
      <c r="Z4" s="35">
        <v>20</v>
      </c>
      <c r="AA4" s="35">
        <v>21</v>
      </c>
      <c r="AB4" s="35">
        <v>22</v>
      </c>
      <c r="AC4" s="35">
        <v>23</v>
      </c>
      <c r="AD4" s="35">
        <v>24</v>
      </c>
      <c r="AE4" s="35">
        <v>25</v>
      </c>
      <c r="AF4" s="35">
        <v>26</v>
      </c>
      <c r="AG4" s="35">
        <v>27</v>
      </c>
      <c r="AH4" s="68"/>
      <c r="AI4" s="68"/>
      <c r="AJ4" s="28"/>
    </row>
    <row r="5" spans="1:36" ht="15.75" x14ac:dyDescent="0.25">
      <c r="A5" s="32"/>
      <c r="B5" s="40">
        <v>1</v>
      </c>
      <c r="C5" s="40" t="s">
        <v>36</v>
      </c>
      <c r="D5" s="40" t="s">
        <v>37</v>
      </c>
      <c r="E5" s="40" t="s">
        <v>38</v>
      </c>
      <c r="F5" s="40">
        <v>1201</v>
      </c>
      <c r="G5" s="42">
        <v>1</v>
      </c>
      <c r="H5" s="42">
        <v>1</v>
      </c>
      <c r="I5" s="42">
        <v>1</v>
      </c>
      <c r="J5" s="42">
        <v>0</v>
      </c>
      <c r="K5" s="42">
        <v>1</v>
      </c>
      <c r="L5" s="42">
        <v>1</v>
      </c>
      <c r="M5" s="42">
        <v>1</v>
      </c>
      <c r="N5" s="42">
        <v>1</v>
      </c>
      <c r="O5" s="42">
        <v>0</v>
      </c>
      <c r="P5" s="42">
        <v>1</v>
      </c>
      <c r="Q5" s="42">
        <v>0</v>
      </c>
      <c r="R5" s="42">
        <v>1</v>
      </c>
      <c r="S5" s="42">
        <v>1</v>
      </c>
      <c r="T5" s="42">
        <v>1</v>
      </c>
      <c r="U5" s="42">
        <v>1</v>
      </c>
      <c r="V5" s="42">
        <v>0</v>
      </c>
      <c r="W5" s="42">
        <v>1</v>
      </c>
      <c r="X5" s="42">
        <v>0</v>
      </c>
      <c r="Y5" s="42">
        <v>1</v>
      </c>
      <c r="Z5" s="42">
        <v>1</v>
      </c>
      <c r="AA5" s="42">
        <v>1</v>
      </c>
      <c r="AB5" s="42">
        <v>1</v>
      </c>
      <c r="AC5" s="42">
        <v>1</v>
      </c>
      <c r="AD5" s="42">
        <v>0</v>
      </c>
      <c r="AE5" s="42">
        <v>0</v>
      </c>
      <c r="AF5" s="42">
        <v>2</v>
      </c>
      <c r="AG5" s="42">
        <v>0</v>
      </c>
      <c r="AH5" s="42">
        <f>SUM(G5:AG5)</f>
        <v>20</v>
      </c>
      <c r="AI5" s="42">
        <v>75</v>
      </c>
      <c r="AJ5" s="28"/>
    </row>
    <row r="6" spans="1:36" ht="15.75" x14ac:dyDescent="0.25">
      <c r="A6" s="32"/>
      <c r="B6" s="40">
        <v>2</v>
      </c>
      <c r="C6" s="40" t="s">
        <v>39</v>
      </c>
      <c r="D6" s="40" t="s">
        <v>40</v>
      </c>
      <c r="E6" s="40" t="s">
        <v>41</v>
      </c>
      <c r="F6" s="40">
        <v>1201</v>
      </c>
      <c r="G6" s="42">
        <v>1</v>
      </c>
      <c r="H6" s="42">
        <v>0</v>
      </c>
      <c r="I6" s="42">
        <v>0</v>
      </c>
      <c r="J6" s="42">
        <v>1</v>
      </c>
      <c r="K6" s="42">
        <v>0</v>
      </c>
      <c r="L6" s="42">
        <v>1</v>
      </c>
      <c r="M6" s="42">
        <v>1</v>
      </c>
      <c r="N6" s="42">
        <v>0</v>
      </c>
      <c r="O6" s="42">
        <v>1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1</v>
      </c>
      <c r="W6" s="42">
        <v>0</v>
      </c>
      <c r="X6" s="42">
        <v>0</v>
      </c>
      <c r="Y6" s="42">
        <v>1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f t="shared" ref="AH6:AH23" si="0">SUM(G6:AG6)</f>
        <v>7</v>
      </c>
      <c r="AI6" s="42">
        <v>43</v>
      </c>
      <c r="AJ6" s="28"/>
    </row>
    <row r="7" spans="1:36" ht="15.75" x14ac:dyDescent="0.25">
      <c r="A7" s="32"/>
      <c r="B7" s="40">
        <v>3</v>
      </c>
      <c r="C7" s="40" t="s">
        <v>42</v>
      </c>
      <c r="D7" s="40" t="s">
        <v>43</v>
      </c>
      <c r="E7" s="40" t="s">
        <v>44</v>
      </c>
      <c r="F7" s="40">
        <v>1201</v>
      </c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1</v>
      </c>
      <c r="Q7" s="42">
        <v>1</v>
      </c>
      <c r="R7" s="42">
        <v>1</v>
      </c>
      <c r="S7" s="42">
        <v>1</v>
      </c>
      <c r="T7" s="42">
        <v>1</v>
      </c>
      <c r="U7" s="42">
        <v>1</v>
      </c>
      <c r="V7" s="42">
        <v>1</v>
      </c>
      <c r="W7" s="42">
        <v>1</v>
      </c>
      <c r="X7" s="42">
        <v>1</v>
      </c>
      <c r="Y7" s="42">
        <v>1</v>
      </c>
      <c r="Z7" s="42">
        <v>1</v>
      </c>
      <c r="AA7" s="42">
        <v>1</v>
      </c>
      <c r="AB7" s="42">
        <v>1</v>
      </c>
      <c r="AC7" s="42">
        <v>1</v>
      </c>
      <c r="AD7" s="42">
        <v>0</v>
      </c>
      <c r="AE7" s="42">
        <v>2</v>
      </c>
      <c r="AF7" s="42">
        <v>1</v>
      </c>
      <c r="AG7" s="42">
        <v>1</v>
      </c>
      <c r="AH7" s="42">
        <f t="shared" si="0"/>
        <v>27</v>
      </c>
      <c r="AI7" s="42">
        <v>93</v>
      </c>
      <c r="AJ7" s="28"/>
    </row>
    <row r="8" spans="1:36" ht="15.75" x14ac:dyDescent="0.25">
      <c r="A8" s="32"/>
      <c r="B8" s="45">
        <v>4</v>
      </c>
      <c r="C8" s="41" t="s">
        <v>45</v>
      </c>
      <c r="D8" s="41" t="s">
        <v>46</v>
      </c>
      <c r="E8" s="47" t="s">
        <v>47</v>
      </c>
      <c r="F8" s="48">
        <v>1202</v>
      </c>
      <c r="G8" s="46">
        <v>1</v>
      </c>
      <c r="H8" s="46">
        <v>1</v>
      </c>
      <c r="I8" s="46">
        <v>1</v>
      </c>
      <c r="J8" s="46">
        <v>1</v>
      </c>
      <c r="K8" s="46">
        <v>1</v>
      </c>
      <c r="L8" s="46">
        <v>1</v>
      </c>
      <c r="M8" s="46">
        <v>1</v>
      </c>
      <c r="N8" s="46">
        <v>1</v>
      </c>
      <c r="O8" s="46">
        <v>1</v>
      </c>
      <c r="P8" s="46">
        <v>1</v>
      </c>
      <c r="Q8" s="46">
        <v>1</v>
      </c>
      <c r="R8" s="46">
        <v>1</v>
      </c>
      <c r="S8" s="46">
        <v>1</v>
      </c>
      <c r="T8" s="46">
        <v>1</v>
      </c>
      <c r="U8" s="46">
        <v>1</v>
      </c>
      <c r="V8" s="46">
        <v>1</v>
      </c>
      <c r="W8" s="46">
        <v>1</v>
      </c>
      <c r="X8" s="46">
        <v>1</v>
      </c>
      <c r="Y8" s="46">
        <v>0</v>
      </c>
      <c r="Z8" s="46">
        <v>1</v>
      </c>
      <c r="AA8" s="46">
        <v>1</v>
      </c>
      <c r="AB8" s="46">
        <v>1</v>
      </c>
      <c r="AC8" s="46">
        <v>1</v>
      </c>
      <c r="AD8" s="46">
        <v>1</v>
      </c>
      <c r="AE8" s="46">
        <v>2</v>
      </c>
      <c r="AF8" s="46">
        <v>0</v>
      </c>
      <c r="AG8" s="46">
        <v>0</v>
      </c>
      <c r="AH8" s="46">
        <f t="shared" si="0"/>
        <v>25</v>
      </c>
      <c r="AI8" s="46">
        <v>88</v>
      </c>
      <c r="AJ8" s="28"/>
    </row>
    <row r="9" spans="1:36" ht="15.75" x14ac:dyDescent="0.25">
      <c r="A9" s="32"/>
      <c r="B9" s="40">
        <v>5</v>
      </c>
      <c r="C9" s="41" t="s">
        <v>48</v>
      </c>
      <c r="D9" s="41" t="s">
        <v>49</v>
      </c>
      <c r="E9" s="47" t="s">
        <v>5</v>
      </c>
      <c r="F9" s="48">
        <v>1202</v>
      </c>
      <c r="G9" s="42">
        <v>1</v>
      </c>
      <c r="H9" s="42">
        <v>1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v>1</v>
      </c>
      <c r="O9" s="42">
        <v>1</v>
      </c>
      <c r="P9" s="42">
        <v>1</v>
      </c>
      <c r="Q9" s="42">
        <v>1</v>
      </c>
      <c r="R9" s="42">
        <v>1</v>
      </c>
      <c r="S9" s="42">
        <v>1</v>
      </c>
      <c r="T9" s="42">
        <v>1</v>
      </c>
      <c r="U9" s="42">
        <v>0</v>
      </c>
      <c r="V9" s="42">
        <v>1</v>
      </c>
      <c r="W9" s="42">
        <v>1</v>
      </c>
      <c r="X9" s="42">
        <v>0</v>
      </c>
      <c r="Y9" s="42">
        <v>1</v>
      </c>
      <c r="Z9" s="42">
        <v>1</v>
      </c>
      <c r="AA9" s="42">
        <v>1</v>
      </c>
      <c r="AB9" s="42">
        <v>1</v>
      </c>
      <c r="AC9" s="42">
        <v>1</v>
      </c>
      <c r="AD9" s="42">
        <v>0</v>
      </c>
      <c r="AE9" s="42">
        <v>2</v>
      </c>
      <c r="AF9" s="42">
        <v>0</v>
      </c>
      <c r="AG9" s="42">
        <v>0</v>
      </c>
      <c r="AH9" s="42">
        <f t="shared" si="0"/>
        <v>23</v>
      </c>
      <c r="AI9" s="42">
        <v>83</v>
      </c>
      <c r="AJ9" s="28"/>
    </row>
    <row r="10" spans="1:36" ht="15.75" x14ac:dyDescent="0.25">
      <c r="A10" s="32"/>
      <c r="B10" s="40">
        <v>6</v>
      </c>
      <c r="C10" s="41" t="s">
        <v>50</v>
      </c>
      <c r="D10" s="41" t="s">
        <v>51</v>
      </c>
      <c r="E10" s="47" t="s">
        <v>52</v>
      </c>
      <c r="F10" s="48">
        <v>1202</v>
      </c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>
        <v>1</v>
      </c>
      <c r="M10" s="42">
        <v>1</v>
      </c>
      <c r="N10" s="42">
        <v>1</v>
      </c>
      <c r="O10" s="42">
        <v>1</v>
      </c>
      <c r="P10" s="42">
        <v>1</v>
      </c>
      <c r="Q10" s="42">
        <v>1</v>
      </c>
      <c r="R10" s="42">
        <v>1</v>
      </c>
      <c r="S10" s="42">
        <v>1</v>
      </c>
      <c r="T10" s="42">
        <v>1</v>
      </c>
      <c r="U10" s="42">
        <v>0</v>
      </c>
      <c r="V10" s="42">
        <v>1</v>
      </c>
      <c r="W10" s="42">
        <v>1</v>
      </c>
      <c r="X10" s="42">
        <v>0</v>
      </c>
      <c r="Y10" s="42">
        <v>1</v>
      </c>
      <c r="Z10" s="42">
        <v>1</v>
      </c>
      <c r="AA10" s="42">
        <v>0</v>
      </c>
      <c r="AB10" s="42">
        <v>1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f t="shared" si="0"/>
        <v>19</v>
      </c>
      <c r="AI10" s="42">
        <v>73</v>
      </c>
      <c r="AJ10" s="28"/>
    </row>
    <row r="11" spans="1:36" ht="15.75" x14ac:dyDescent="0.25">
      <c r="A11" s="32"/>
      <c r="B11" s="40">
        <v>7</v>
      </c>
      <c r="C11" s="41" t="s">
        <v>53</v>
      </c>
      <c r="D11" s="41" t="s">
        <v>54</v>
      </c>
      <c r="E11" s="47" t="s">
        <v>55</v>
      </c>
      <c r="F11" s="48">
        <v>1203</v>
      </c>
      <c r="G11" s="42">
        <v>1</v>
      </c>
      <c r="H11" s="42">
        <v>0</v>
      </c>
      <c r="I11" s="42">
        <v>0</v>
      </c>
      <c r="J11" s="42">
        <v>1</v>
      </c>
      <c r="K11" s="42">
        <v>0</v>
      </c>
      <c r="L11" s="42">
        <v>0</v>
      </c>
      <c r="M11" s="42">
        <v>0</v>
      </c>
      <c r="N11" s="42">
        <v>0</v>
      </c>
      <c r="O11" s="42">
        <v>1</v>
      </c>
      <c r="P11" s="42">
        <v>1</v>
      </c>
      <c r="Q11" s="42">
        <v>0</v>
      </c>
      <c r="R11" s="42">
        <v>1</v>
      </c>
      <c r="S11" s="42">
        <v>0</v>
      </c>
      <c r="T11" s="42">
        <v>0</v>
      </c>
      <c r="U11" s="42">
        <v>0</v>
      </c>
      <c r="V11" s="42">
        <v>0</v>
      </c>
      <c r="W11" s="42">
        <v>1</v>
      </c>
      <c r="X11" s="42">
        <v>0</v>
      </c>
      <c r="Y11" s="42">
        <v>1</v>
      </c>
      <c r="Z11" s="42">
        <v>1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1</v>
      </c>
      <c r="AG11" s="42">
        <v>0</v>
      </c>
      <c r="AH11" s="42">
        <f t="shared" si="0"/>
        <v>9</v>
      </c>
      <c r="AI11" s="42">
        <v>48</v>
      </c>
      <c r="AJ11" s="28"/>
    </row>
    <row r="12" spans="1:36" ht="15.75" x14ac:dyDescent="0.25">
      <c r="A12" s="32"/>
      <c r="B12" s="40">
        <v>8</v>
      </c>
      <c r="C12" s="41" t="s">
        <v>56</v>
      </c>
      <c r="D12" s="41" t="s">
        <v>30</v>
      </c>
      <c r="E12" s="47" t="s">
        <v>57</v>
      </c>
      <c r="F12" s="48">
        <v>1203</v>
      </c>
      <c r="G12" s="42">
        <v>1</v>
      </c>
      <c r="H12" s="42">
        <v>1</v>
      </c>
      <c r="I12" s="42">
        <v>0</v>
      </c>
      <c r="J12" s="42">
        <v>1</v>
      </c>
      <c r="K12" s="42">
        <v>1</v>
      </c>
      <c r="L12" s="42">
        <v>1</v>
      </c>
      <c r="M12" s="42">
        <v>0</v>
      </c>
      <c r="N12" s="42">
        <v>0</v>
      </c>
      <c r="O12" s="42">
        <v>0</v>
      </c>
      <c r="P12" s="42">
        <v>1</v>
      </c>
      <c r="Q12" s="42">
        <v>0</v>
      </c>
      <c r="R12" s="42">
        <v>1</v>
      </c>
      <c r="S12" s="42">
        <v>1</v>
      </c>
      <c r="T12" s="42">
        <v>0</v>
      </c>
      <c r="U12" s="42">
        <v>1</v>
      </c>
      <c r="V12" s="42">
        <v>1</v>
      </c>
      <c r="W12" s="42">
        <v>0</v>
      </c>
      <c r="X12" s="42">
        <v>0</v>
      </c>
      <c r="Y12" s="42">
        <v>1</v>
      </c>
      <c r="Z12" s="42">
        <v>1</v>
      </c>
      <c r="AA12" s="42">
        <v>1</v>
      </c>
      <c r="AB12" s="42">
        <v>1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f t="shared" si="0"/>
        <v>14</v>
      </c>
      <c r="AI12" s="42">
        <v>60</v>
      </c>
      <c r="AJ12" s="28"/>
    </row>
    <row r="13" spans="1:36" ht="15.75" x14ac:dyDescent="0.25">
      <c r="A13" s="32"/>
      <c r="B13" s="40">
        <v>9</v>
      </c>
      <c r="C13" s="41" t="s">
        <v>58</v>
      </c>
      <c r="D13" s="41" t="s">
        <v>29</v>
      </c>
      <c r="E13" s="47" t="s">
        <v>28</v>
      </c>
      <c r="F13" s="48">
        <v>1203</v>
      </c>
      <c r="G13" s="42">
        <v>1</v>
      </c>
      <c r="H13" s="42">
        <v>1</v>
      </c>
      <c r="I13" s="42">
        <v>0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1</v>
      </c>
      <c r="Q13" s="42">
        <v>1</v>
      </c>
      <c r="R13" s="42">
        <v>1</v>
      </c>
      <c r="S13" s="42">
        <v>1</v>
      </c>
      <c r="T13" s="42">
        <v>1</v>
      </c>
      <c r="U13" s="42">
        <v>0</v>
      </c>
      <c r="V13" s="42">
        <v>1</v>
      </c>
      <c r="W13" s="42">
        <v>1</v>
      </c>
      <c r="X13" s="42">
        <v>1</v>
      </c>
      <c r="Y13" s="42">
        <v>1</v>
      </c>
      <c r="Z13" s="42">
        <v>1</v>
      </c>
      <c r="AA13" s="42">
        <v>1</v>
      </c>
      <c r="AB13" s="42">
        <v>1</v>
      </c>
      <c r="AC13" s="42">
        <v>1</v>
      </c>
      <c r="AD13" s="42">
        <v>1</v>
      </c>
      <c r="AE13" s="42">
        <v>2</v>
      </c>
      <c r="AF13" s="42">
        <v>0</v>
      </c>
      <c r="AG13" s="42">
        <v>0</v>
      </c>
      <c r="AH13" s="42">
        <f t="shared" si="0"/>
        <v>24</v>
      </c>
      <c r="AI13" s="42">
        <v>85</v>
      </c>
      <c r="AJ13" s="28"/>
    </row>
    <row r="14" spans="1:36" ht="15.75" x14ac:dyDescent="0.25">
      <c r="A14" s="32"/>
      <c r="B14" s="40">
        <v>10</v>
      </c>
      <c r="C14" s="41" t="s">
        <v>59</v>
      </c>
      <c r="D14" s="41" t="s">
        <v>49</v>
      </c>
      <c r="E14" s="47" t="s">
        <v>5</v>
      </c>
      <c r="F14" s="48">
        <v>1203</v>
      </c>
      <c r="G14" s="42">
        <v>1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2">
        <v>1</v>
      </c>
      <c r="N14" s="42">
        <v>1</v>
      </c>
      <c r="O14" s="42">
        <v>1</v>
      </c>
      <c r="P14" s="42">
        <v>1</v>
      </c>
      <c r="Q14" s="42">
        <v>1</v>
      </c>
      <c r="R14" s="42">
        <v>1</v>
      </c>
      <c r="S14" s="42">
        <v>1</v>
      </c>
      <c r="T14" s="42">
        <v>0</v>
      </c>
      <c r="U14" s="42">
        <v>0</v>
      </c>
      <c r="V14" s="42">
        <v>1</v>
      </c>
      <c r="W14" s="42">
        <v>1</v>
      </c>
      <c r="X14" s="42">
        <v>1</v>
      </c>
      <c r="Y14" s="42">
        <v>1</v>
      </c>
      <c r="Z14" s="42">
        <v>1</v>
      </c>
      <c r="AA14" s="42">
        <v>1</v>
      </c>
      <c r="AB14" s="42">
        <v>1</v>
      </c>
      <c r="AC14" s="42">
        <v>0</v>
      </c>
      <c r="AD14" s="42">
        <v>1</v>
      </c>
      <c r="AE14" s="42">
        <v>0</v>
      </c>
      <c r="AF14" s="42">
        <v>2</v>
      </c>
      <c r="AG14" s="42">
        <v>1</v>
      </c>
      <c r="AH14" s="42">
        <f t="shared" si="0"/>
        <v>24</v>
      </c>
      <c r="AI14" s="42">
        <v>85</v>
      </c>
      <c r="AJ14" s="28"/>
    </row>
    <row r="15" spans="1:36" ht="15.75" x14ac:dyDescent="0.25">
      <c r="A15" s="31"/>
      <c r="B15" s="40">
        <v>11</v>
      </c>
      <c r="C15" s="41" t="s">
        <v>60</v>
      </c>
      <c r="D15" s="41" t="s">
        <v>61</v>
      </c>
      <c r="E15" s="47" t="s">
        <v>62</v>
      </c>
      <c r="F15" s="48">
        <v>1204</v>
      </c>
      <c r="G15" s="42">
        <v>1</v>
      </c>
      <c r="H15" s="42">
        <v>1</v>
      </c>
      <c r="I15" s="42">
        <v>1</v>
      </c>
      <c r="J15" s="42">
        <v>1</v>
      </c>
      <c r="K15" s="42">
        <v>1</v>
      </c>
      <c r="L15" s="42">
        <v>1</v>
      </c>
      <c r="M15" s="42">
        <v>1</v>
      </c>
      <c r="N15" s="42">
        <v>1</v>
      </c>
      <c r="O15" s="42">
        <v>1</v>
      </c>
      <c r="P15" s="42">
        <v>1</v>
      </c>
      <c r="Q15" s="42">
        <v>1</v>
      </c>
      <c r="R15" s="42">
        <v>1</v>
      </c>
      <c r="S15" s="42">
        <v>1</v>
      </c>
      <c r="T15" s="42">
        <v>1</v>
      </c>
      <c r="U15" s="42">
        <v>1</v>
      </c>
      <c r="V15" s="42">
        <v>1</v>
      </c>
      <c r="W15" s="42">
        <v>1</v>
      </c>
      <c r="X15" s="42">
        <v>0</v>
      </c>
      <c r="Y15" s="42">
        <v>1</v>
      </c>
      <c r="Z15" s="42">
        <v>1</v>
      </c>
      <c r="AA15" s="42">
        <v>1</v>
      </c>
      <c r="AB15" s="42">
        <v>1</v>
      </c>
      <c r="AC15" s="42">
        <v>1</v>
      </c>
      <c r="AD15" s="42">
        <v>0</v>
      </c>
      <c r="AE15" s="42">
        <v>2</v>
      </c>
      <c r="AF15" s="42">
        <v>2</v>
      </c>
      <c r="AG15" s="42">
        <v>2</v>
      </c>
      <c r="AH15" s="42">
        <f t="shared" si="0"/>
        <v>28</v>
      </c>
      <c r="AI15" s="42">
        <v>95</v>
      </c>
      <c r="AJ15" s="28"/>
    </row>
    <row r="16" spans="1:36" ht="15.75" x14ac:dyDescent="0.25">
      <c r="A16" s="31"/>
      <c r="B16" s="40">
        <v>12</v>
      </c>
      <c r="C16" s="41" t="s">
        <v>63</v>
      </c>
      <c r="D16" s="41" t="s">
        <v>64</v>
      </c>
      <c r="E16" s="47" t="s">
        <v>65</v>
      </c>
      <c r="F16" s="48">
        <v>1205</v>
      </c>
      <c r="G16" s="42">
        <v>1</v>
      </c>
      <c r="H16" s="42">
        <v>1</v>
      </c>
      <c r="I16" s="42">
        <v>0</v>
      </c>
      <c r="J16" s="42">
        <v>1</v>
      </c>
      <c r="K16" s="42">
        <v>1</v>
      </c>
      <c r="L16" s="42">
        <v>1</v>
      </c>
      <c r="M16" s="42">
        <v>1</v>
      </c>
      <c r="N16" s="42">
        <v>1</v>
      </c>
      <c r="O16" s="42">
        <v>1</v>
      </c>
      <c r="P16" s="42">
        <v>1</v>
      </c>
      <c r="Q16" s="42">
        <v>1</v>
      </c>
      <c r="R16" s="42">
        <v>1</v>
      </c>
      <c r="S16" s="42">
        <v>1</v>
      </c>
      <c r="T16" s="42">
        <v>1</v>
      </c>
      <c r="U16" s="42">
        <v>1</v>
      </c>
      <c r="V16" s="42">
        <v>1</v>
      </c>
      <c r="W16" s="42">
        <v>1</v>
      </c>
      <c r="X16" s="42">
        <v>1</v>
      </c>
      <c r="Y16" s="42">
        <v>1</v>
      </c>
      <c r="Z16" s="42">
        <v>1</v>
      </c>
      <c r="AA16" s="42">
        <v>1</v>
      </c>
      <c r="AB16" s="42">
        <v>1</v>
      </c>
      <c r="AC16" s="42">
        <v>1</v>
      </c>
      <c r="AD16" s="42">
        <v>0</v>
      </c>
      <c r="AE16" s="42">
        <v>0</v>
      </c>
      <c r="AF16" s="42">
        <v>0</v>
      </c>
      <c r="AG16" s="42">
        <v>0</v>
      </c>
      <c r="AH16" s="42">
        <f t="shared" si="0"/>
        <v>22</v>
      </c>
      <c r="AI16" s="42">
        <v>80</v>
      </c>
      <c r="AJ16" s="28"/>
    </row>
    <row r="17" spans="1:36" ht="15.75" x14ac:dyDescent="0.25">
      <c r="A17" s="29"/>
      <c r="B17" s="40">
        <v>13</v>
      </c>
      <c r="C17" s="41" t="s">
        <v>66</v>
      </c>
      <c r="D17" s="41" t="s">
        <v>67</v>
      </c>
      <c r="E17" s="47" t="s">
        <v>68</v>
      </c>
      <c r="F17" s="48">
        <v>1205</v>
      </c>
      <c r="G17" s="42">
        <v>1</v>
      </c>
      <c r="H17" s="42">
        <v>1</v>
      </c>
      <c r="I17" s="42">
        <v>1</v>
      </c>
      <c r="J17" s="42">
        <v>1</v>
      </c>
      <c r="K17" s="42">
        <v>1</v>
      </c>
      <c r="L17" s="42">
        <v>1</v>
      </c>
      <c r="M17" s="42">
        <v>1</v>
      </c>
      <c r="N17" s="42">
        <v>1</v>
      </c>
      <c r="O17" s="42">
        <v>1</v>
      </c>
      <c r="P17" s="42">
        <v>1</v>
      </c>
      <c r="Q17" s="42">
        <v>1</v>
      </c>
      <c r="R17" s="42">
        <v>1</v>
      </c>
      <c r="S17" s="42">
        <v>1</v>
      </c>
      <c r="T17" s="42">
        <v>1</v>
      </c>
      <c r="U17" s="42">
        <v>1</v>
      </c>
      <c r="V17" s="42">
        <v>1</v>
      </c>
      <c r="W17" s="42">
        <v>1</v>
      </c>
      <c r="X17" s="42">
        <v>1</v>
      </c>
      <c r="Y17" s="42">
        <v>1</v>
      </c>
      <c r="Z17" s="42">
        <v>1</v>
      </c>
      <c r="AA17" s="42">
        <v>1</v>
      </c>
      <c r="AB17" s="42">
        <v>1</v>
      </c>
      <c r="AC17" s="42">
        <v>1</v>
      </c>
      <c r="AD17" s="42">
        <v>0</v>
      </c>
      <c r="AE17" s="42">
        <v>0</v>
      </c>
      <c r="AF17" s="42">
        <v>0</v>
      </c>
      <c r="AG17" s="42">
        <v>0</v>
      </c>
      <c r="AH17" s="42">
        <f t="shared" si="0"/>
        <v>23</v>
      </c>
      <c r="AI17" s="42">
        <v>83</v>
      </c>
      <c r="AJ17" s="28"/>
    </row>
    <row r="18" spans="1:36" ht="15.75" x14ac:dyDescent="0.25">
      <c r="A18" s="29"/>
      <c r="B18" s="40">
        <v>14</v>
      </c>
      <c r="C18" s="41" t="s">
        <v>69</v>
      </c>
      <c r="D18" s="41" t="s">
        <v>32</v>
      </c>
      <c r="E18" s="47" t="s">
        <v>28</v>
      </c>
      <c r="F18" s="48">
        <v>1205</v>
      </c>
      <c r="G18" s="42">
        <v>1</v>
      </c>
      <c r="H18" s="42">
        <v>0</v>
      </c>
      <c r="I18" s="42">
        <v>1</v>
      </c>
      <c r="J18" s="42">
        <v>0</v>
      </c>
      <c r="K18" s="42">
        <v>1</v>
      </c>
      <c r="L18" s="42">
        <v>1</v>
      </c>
      <c r="M18" s="42">
        <v>1</v>
      </c>
      <c r="N18" s="42">
        <v>1</v>
      </c>
      <c r="O18" s="42">
        <v>1</v>
      </c>
      <c r="P18" s="42">
        <v>1</v>
      </c>
      <c r="Q18" s="42">
        <v>0</v>
      </c>
      <c r="R18" s="42">
        <v>1</v>
      </c>
      <c r="S18" s="42">
        <v>1</v>
      </c>
      <c r="T18" s="42">
        <v>0</v>
      </c>
      <c r="U18" s="42">
        <v>0</v>
      </c>
      <c r="V18" s="42">
        <v>1</v>
      </c>
      <c r="W18" s="42">
        <v>1</v>
      </c>
      <c r="X18" s="42">
        <v>1</v>
      </c>
      <c r="Y18" s="42">
        <v>1</v>
      </c>
      <c r="Z18" s="42">
        <v>1</v>
      </c>
      <c r="AA18" s="42">
        <v>0</v>
      </c>
      <c r="AB18" s="42">
        <v>1</v>
      </c>
      <c r="AC18" s="42">
        <v>0</v>
      </c>
      <c r="AD18" s="42">
        <v>0</v>
      </c>
      <c r="AE18" s="42">
        <v>1</v>
      </c>
      <c r="AF18" s="42">
        <v>2</v>
      </c>
      <c r="AG18" s="42">
        <v>0</v>
      </c>
      <c r="AH18" s="42">
        <f t="shared" si="0"/>
        <v>19</v>
      </c>
      <c r="AI18" s="42">
        <v>73</v>
      </c>
      <c r="AJ18" s="28"/>
    </row>
    <row r="19" spans="1:36" ht="15.75" x14ac:dyDescent="0.25">
      <c r="A19" s="29"/>
      <c r="B19" s="40">
        <v>15</v>
      </c>
      <c r="C19" s="41" t="s">
        <v>70</v>
      </c>
      <c r="D19" s="41" t="s">
        <v>71</v>
      </c>
      <c r="E19" s="47" t="s">
        <v>72</v>
      </c>
      <c r="F19" s="48">
        <v>1205</v>
      </c>
      <c r="G19" s="42">
        <v>1</v>
      </c>
      <c r="H19" s="42">
        <v>0</v>
      </c>
      <c r="I19" s="42">
        <v>0</v>
      </c>
      <c r="J19" s="42">
        <v>1</v>
      </c>
      <c r="K19" s="42">
        <v>1</v>
      </c>
      <c r="L19" s="42">
        <v>1</v>
      </c>
      <c r="M19" s="42">
        <v>0</v>
      </c>
      <c r="N19" s="42">
        <v>0</v>
      </c>
      <c r="O19" s="42">
        <v>1</v>
      </c>
      <c r="P19" s="42">
        <v>1</v>
      </c>
      <c r="Q19" s="42">
        <v>0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1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f t="shared" si="0"/>
        <v>8</v>
      </c>
      <c r="AI19" s="42">
        <v>45</v>
      </c>
      <c r="AJ19" s="28"/>
    </row>
    <row r="20" spans="1:36" ht="15.75" x14ac:dyDescent="0.25">
      <c r="A20" s="29"/>
      <c r="B20" s="40">
        <v>16</v>
      </c>
      <c r="C20" s="41" t="s">
        <v>73</v>
      </c>
      <c r="D20" s="41" t="s">
        <v>74</v>
      </c>
      <c r="E20" s="47" t="s">
        <v>75</v>
      </c>
      <c r="F20" s="48">
        <v>1205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2">
        <v>1</v>
      </c>
      <c r="N20" s="42">
        <v>0</v>
      </c>
      <c r="O20" s="42">
        <v>1</v>
      </c>
      <c r="P20" s="42">
        <v>1</v>
      </c>
      <c r="Q20" s="42">
        <v>0</v>
      </c>
      <c r="R20" s="42">
        <v>1</v>
      </c>
      <c r="S20" s="42">
        <v>0</v>
      </c>
      <c r="T20" s="42">
        <v>1</v>
      </c>
      <c r="U20" s="42">
        <v>0</v>
      </c>
      <c r="V20" s="42">
        <v>1</v>
      </c>
      <c r="W20" s="42">
        <v>1</v>
      </c>
      <c r="X20" s="42">
        <v>0</v>
      </c>
      <c r="Y20" s="42">
        <v>1</v>
      </c>
      <c r="Z20" s="42">
        <v>1</v>
      </c>
      <c r="AA20" s="42">
        <v>1</v>
      </c>
      <c r="AB20" s="42">
        <v>1</v>
      </c>
      <c r="AC20" s="42">
        <v>1</v>
      </c>
      <c r="AD20" s="42">
        <v>0</v>
      </c>
      <c r="AE20" s="42">
        <v>0</v>
      </c>
      <c r="AF20" s="42">
        <v>0</v>
      </c>
      <c r="AG20" s="42">
        <v>0</v>
      </c>
      <c r="AH20" s="42">
        <f t="shared" si="0"/>
        <v>18</v>
      </c>
      <c r="AI20" s="42">
        <v>70</v>
      </c>
      <c r="AJ20" s="28"/>
    </row>
    <row r="21" spans="1:36" ht="15.75" x14ac:dyDescent="0.25">
      <c r="A21" s="28"/>
      <c r="B21" s="40">
        <v>17</v>
      </c>
      <c r="C21" s="41" t="s">
        <v>76</v>
      </c>
      <c r="D21" s="41" t="s">
        <v>77</v>
      </c>
      <c r="E21" s="47" t="s">
        <v>5</v>
      </c>
      <c r="F21" s="48">
        <v>1205</v>
      </c>
      <c r="G21" s="42">
        <v>1</v>
      </c>
      <c r="H21" s="42">
        <v>1</v>
      </c>
      <c r="I21" s="42">
        <v>1</v>
      </c>
      <c r="J21" s="42">
        <v>1</v>
      </c>
      <c r="K21" s="42">
        <v>1</v>
      </c>
      <c r="L21" s="42">
        <v>1</v>
      </c>
      <c r="M21" s="42">
        <v>1</v>
      </c>
      <c r="N21" s="42">
        <v>0</v>
      </c>
      <c r="O21" s="42">
        <v>1</v>
      </c>
      <c r="P21" s="42">
        <v>1</v>
      </c>
      <c r="Q21" s="42">
        <v>1</v>
      </c>
      <c r="R21" s="42">
        <v>1</v>
      </c>
      <c r="S21" s="42">
        <v>1</v>
      </c>
      <c r="T21" s="42">
        <v>0</v>
      </c>
      <c r="U21" s="42">
        <v>1</v>
      </c>
      <c r="V21" s="42">
        <v>1</v>
      </c>
      <c r="W21" s="42">
        <v>1</v>
      </c>
      <c r="X21" s="42">
        <v>1</v>
      </c>
      <c r="Y21" s="42">
        <v>1</v>
      </c>
      <c r="Z21" s="42">
        <v>1</v>
      </c>
      <c r="AA21" s="42">
        <v>1</v>
      </c>
      <c r="AB21" s="42">
        <v>1</v>
      </c>
      <c r="AC21" s="42">
        <v>1</v>
      </c>
      <c r="AD21" s="42">
        <v>1</v>
      </c>
      <c r="AE21" s="42">
        <v>1</v>
      </c>
      <c r="AF21" s="42">
        <v>1</v>
      </c>
      <c r="AG21" s="42">
        <v>0</v>
      </c>
      <c r="AH21" s="42">
        <f t="shared" si="0"/>
        <v>24</v>
      </c>
      <c r="AI21" s="42">
        <v>85</v>
      </c>
      <c r="AJ21" s="28"/>
    </row>
    <row r="22" spans="1:36" ht="15.75" x14ac:dyDescent="0.25">
      <c r="A22" s="28"/>
      <c r="B22" s="40">
        <v>18</v>
      </c>
      <c r="C22" s="41" t="s">
        <v>78</v>
      </c>
      <c r="D22" s="41" t="s">
        <v>31</v>
      </c>
      <c r="E22" s="47" t="s">
        <v>79</v>
      </c>
      <c r="F22" s="48">
        <v>1209</v>
      </c>
      <c r="G22" s="43">
        <v>1</v>
      </c>
      <c r="H22" s="43">
        <v>1</v>
      </c>
      <c r="I22" s="43">
        <v>0</v>
      </c>
      <c r="J22" s="43">
        <v>1</v>
      </c>
      <c r="K22" s="43">
        <v>1</v>
      </c>
      <c r="L22" s="43">
        <v>1</v>
      </c>
      <c r="M22" s="43">
        <v>0</v>
      </c>
      <c r="N22" s="43">
        <v>0</v>
      </c>
      <c r="O22" s="43">
        <v>1</v>
      </c>
      <c r="P22" s="43">
        <v>1</v>
      </c>
      <c r="Q22" s="43">
        <v>0</v>
      </c>
      <c r="R22" s="43">
        <v>1</v>
      </c>
      <c r="S22" s="43">
        <v>0</v>
      </c>
      <c r="T22" s="43">
        <v>0</v>
      </c>
      <c r="U22" s="43">
        <v>0</v>
      </c>
      <c r="V22" s="43">
        <v>0</v>
      </c>
      <c r="W22" s="43">
        <v>1</v>
      </c>
      <c r="X22" s="43">
        <v>0</v>
      </c>
      <c r="Y22" s="43">
        <v>1</v>
      </c>
      <c r="Z22" s="43">
        <v>1</v>
      </c>
      <c r="AA22" s="43">
        <v>0</v>
      </c>
      <c r="AB22" s="43">
        <v>1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2">
        <f t="shared" si="0"/>
        <v>12</v>
      </c>
      <c r="AI22" s="42">
        <v>55</v>
      </c>
      <c r="AJ22" s="28"/>
    </row>
    <row r="23" spans="1:36" ht="15.75" x14ac:dyDescent="0.25">
      <c r="A23" s="28"/>
      <c r="B23" s="40">
        <v>19</v>
      </c>
      <c r="C23" s="41" t="s">
        <v>80</v>
      </c>
      <c r="D23" s="41" t="s">
        <v>22</v>
      </c>
      <c r="E23" s="47" t="s">
        <v>23</v>
      </c>
      <c r="F23" s="48">
        <v>1218</v>
      </c>
      <c r="G23" s="42">
        <v>1</v>
      </c>
      <c r="H23" s="42">
        <v>0</v>
      </c>
      <c r="I23" s="42">
        <v>0</v>
      </c>
      <c r="J23" s="42">
        <v>1</v>
      </c>
      <c r="K23" s="42">
        <v>1</v>
      </c>
      <c r="L23" s="42">
        <v>1</v>
      </c>
      <c r="M23" s="42">
        <v>0</v>
      </c>
      <c r="N23" s="42">
        <v>0</v>
      </c>
      <c r="O23" s="42">
        <v>1</v>
      </c>
      <c r="P23" s="42">
        <v>1</v>
      </c>
      <c r="Q23" s="42">
        <v>0</v>
      </c>
      <c r="R23" s="42">
        <v>1</v>
      </c>
      <c r="S23" s="42">
        <v>0</v>
      </c>
      <c r="T23" s="42">
        <v>0</v>
      </c>
      <c r="U23" s="42">
        <v>0</v>
      </c>
      <c r="V23" s="42">
        <v>1</v>
      </c>
      <c r="W23" s="42">
        <v>0</v>
      </c>
      <c r="X23" s="42">
        <v>0</v>
      </c>
      <c r="Y23" s="42">
        <v>1</v>
      </c>
      <c r="Z23" s="42">
        <v>1</v>
      </c>
      <c r="AA23" s="42">
        <v>1</v>
      </c>
      <c r="AB23" s="42">
        <v>1</v>
      </c>
      <c r="AC23" s="42">
        <v>1</v>
      </c>
      <c r="AD23" s="42">
        <v>0</v>
      </c>
      <c r="AE23" s="42">
        <v>0</v>
      </c>
      <c r="AF23" s="42">
        <v>0</v>
      </c>
      <c r="AG23" s="42">
        <v>0</v>
      </c>
      <c r="AH23" s="42">
        <f t="shared" si="0"/>
        <v>13</v>
      </c>
      <c r="AI23" s="42">
        <v>58</v>
      </c>
      <c r="AJ23" s="28"/>
    </row>
    <row r="24" spans="1:36" ht="15.75" x14ac:dyDescent="0.25">
      <c r="A24" s="28"/>
      <c r="B24" s="44"/>
      <c r="C24" s="44"/>
      <c r="D24" s="44"/>
      <c r="E24" s="44"/>
      <c r="F24" s="44"/>
      <c r="G24" s="34">
        <f>SUM(G5:G23)</f>
        <v>19</v>
      </c>
      <c r="H24" s="34">
        <f>SUM(H5:H23)</f>
        <v>14</v>
      </c>
      <c r="I24" s="34">
        <f>SUM(I5:I23)</f>
        <v>11</v>
      </c>
      <c r="J24" s="34">
        <f>SUM(J5:J23)</f>
        <v>17</v>
      </c>
      <c r="K24" s="34">
        <f>SUM(K5:K23)</f>
        <v>17</v>
      </c>
      <c r="L24" s="34">
        <f>SUM(L5:L23)</f>
        <v>18</v>
      </c>
      <c r="M24" s="34">
        <f>SUM(M5:M23)</f>
        <v>14</v>
      </c>
      <c r="N24" s="34">
        <f>SUM(N5:N23)</f>
        <v>11</v>
      </c>
      <c r="O24" s="34">
        <f>SUM(O5:O23)</f>
        <v>17</v>
      </c>
      <c r="P24" s="34">
        <f>SUM(P5:P23)</f>
        <v>18</v>
      </c>
      <c r="Q24" s="34">
        <f>SUM(Q5:Q23)</f>
        <v>10</v>
      </c>
      <c r="R24" s="34">
        <f>SUM(R5:R23)</f>
        <v>18</v>
      </c>
      <c r="S24" s="34">
        <f>SUM(S5:S23)</f>
        <v>13</v>
      </c>
      <c r="T24" s="34">
        <f>SUM(T5:T23)</f>
        <v>10</v>
      </c>
      <c r="U24" s="34">
        <f>SUM(U5:U23)</f>
        <v>8</v>
      </c>
      <c r="V24" s="34">
        <f>SUM(V5:V23)</f>
        <v>15</v>
      </c>
      <c r="W24" s="34">
        <f>SUM(W5:W23)</f>
        <v>15</v>
      </c>
      <c r="X24" s="34">
        <f>SUM(X5:X23)</f>
        <v>8</v>
      </c>
      <c r="Y24" s="34">
        <f>SUM(Y5:Y23)</f>
        <v>17</v>
      </c>
      <c r="Z24" s="34">
        <f>SUM(Z5:Z23)</f>
        <v>17</v>
      </c>
      <c r="AA24" s="34">
        <f>SUM(AA5:AA23)</f>
        <v>13</v>
      </c>
      <c r="AB24" s="34">
        <f>SUM(AB5:AB23)</f>
        <v>17</v>
      </c>
      <c r="AC24" s="34">
        <f>SUM(AC5:AC23)</f>
        <v>11</v>
      </c>
      <c r="AD24" s="34"/>
      <c r="AE24" s="44"/>
      <c r="AF24" s="44"/>
      <c r="AG24" s="44"/>
      <c r="AH24" s="69">
        <f>AVERAGE(AH5:AH23)</f>
        <v>18.894736842105264</v>
      </c>
      <c r="AI24" s="69">
        <f>AVERAGE(AI5:AI23)</f>
        <v>72.473684210526315</v>
      </c>
      <c r="AJ24" s="28"/>
    </row>
    <row r="25" spans="1:36" ht="15.75" x14ac:dyDescent="0.25">
      <c r="A25" s="28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28"/>
    </row>
    <row r="26" spans="1:36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36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1:36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36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3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</row>
    <row r="31" spans="1:36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36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</row>
    <row r="33" spans="1:36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1:36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1:36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36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1:36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36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1:36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1:36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1:36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36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1:36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1:36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1:36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36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1:36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1:36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1:36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1:36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1:36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1:36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1:36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1:36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1:36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1:36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1:36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1:36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1:36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1:36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1:36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1:36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1:36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1:36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1:36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1:36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spans="1:36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spans="1:36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spans="1:36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spans="1:36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spans="1:36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spans="1:36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spans="1:36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spans="1:36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spans="1:36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spans="1:36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spans="1:36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spans="1:36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spans="1:36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spans="1:36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spans="1:36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spans="1:36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1:36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1:36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</row>
    <row r="108" spans="1:36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</row>
    <row r="109" spans="1:36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</row>
    <row r="110" spans="1:36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</row>
    <row r="111" spans="1:36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</row>
    <row r="112" spans="1:36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</row>
    <row r="113" spans="1:36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</row>
    <row r="114" spans="1:36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</row>
    <row r="115" spans="1:36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spans="1:36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spans="1:36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spans="1:36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spans="1:36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36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spans="1:36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1:36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1:36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spans="1:36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</row>
    <row r="125" spans="1:36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</row>
    <row r="126" spans="1:36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</row>
    <row r="127" spans="1:36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</row>
    <row r="128" spans="1:36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</row>
    <row r="129" spans="1:36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</row>
    <row r="130" spans="1:36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</row>
    <row r="131" spans="1:36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</row>
    <row r="132" spans="1:36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</row>
    <row r="133" spans="1:36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</row>
    <row r="134" spans="1:36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</row>
    <row r="135" spans="1:36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</row>
    <row r="136" spans="1:36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</row>
    <row r="137" spans="1:36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</row>
    <row r="138" spans="1:36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</row>
    <row r="139" spans="1:36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</row>
    <row r="140" spans="1:36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</row>
    <row r="141" spans="1:36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</row>
    <row r="142" spans="1:36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</row>
    <row r="143" spans="1:36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</row>
    <row r="144" spans="1:36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</row>
    <row r="145" spans="1:36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</row>
    <row r="146" spans="1:36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</row>
    <row r="147" spans="1:36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spans="1:36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</row>
    <row r="149" spans="1:36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</row>
    <row r="150" spans="1:36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</row>
    <row r="151" spans="1:36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</row>
    <row r="152" spans="1:36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</row>
    <row r="153" spans="1:36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</row>
    <row r="154" spans="1:36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</row>
    <row r="155" spans="1:36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</row>
    <row r="156" spans="1:36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</row>
    <row r="157" spans="1:36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</row>
    <row r="158" spans="1:36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</row>
    <row r="159" spans="1:36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</row>
    <row r="160" spans="1:36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</row>
    <row r="161" spans="1:36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</row>
    <row r="162" spans="1:36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</row>
    <row r="163" spans="1:36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</row>
    <row r="164" spans="1:36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</row>
    <row r="165" spans="1:36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</row>
    <row r="166" spans="1:36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</row>
    <row r="167" spans="1:36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</row>
    <row r="168" spans="1:36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</row>
    <row r="169" spans="1:36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</row>
    <row r="170" spans="1:36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</row>
    <row r="171" spans="1:36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</row>
    <row r="172" spans="1:36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</row>
    <row r="173" spans="1:36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</row>
    <row r="174" spans="1:36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</row>
    <row r="175" spans="1:36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</row>
    <row r="176" spans="1:36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</row>
    <row r="177" spans="1:36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</row>
    <row r="178" spans="1:36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</row>
    <row r="179" spans="1:36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</row>
    <row r="180" spans="1:36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</row>
    <row r="181" spans="1:36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spans="1:36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1:36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1:36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1:36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1:36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1:36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1:36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1:36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1:36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spans="1:36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</row>
    <row r="192" spans="1:36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</row>
    <row r="193" spans="1:36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</row>
    <row r="194" spans="1:36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</row>
    <row r="195" spans="1:36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</row>
    <row r="196" spans="1:36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</row>
    <row r="197" spans="1:36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</row>
    <row r="198" spans="1:36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</row>
    <row r="199" spans="1:36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</row>
    <row r="200" spans="1:36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</row>
    <row r="201" spans="1:36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</row>
    <row r="202" spans="1:36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</row>
    <row r="203" spans="1:36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</row>
    <row r="204" spans="1:36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</row>
    <row r="205" spans="1:36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</row>
    <row r="206" spans="1:36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</row>
    <row r="207" spans="1:36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</row>
    <row r="208" spans="1:36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</row>
    <row r="209" spans="1:36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</row>
    <row r="210" spans="1:36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</row>
    <row r="211" spans="1:36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</row>
    <row r="212" spans="1:36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</row>
    <row r="213" spans="1:36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</row>
    <row r="214" spans="1:36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</row>
    <row r="215" spans="1:36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</row>
    <row r="216" spans="1:36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</row>
    <row r="217" spans="1:36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</row>
    <row r="218" spans="1:36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</row>
    <row r="219" spans="1:36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</row>
    <row r="220" spans="1:36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</row>
    <row r="221" spans="1:36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</row>
    <row r="222" spans="1:36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</row>
    <row r="223" spans="1:36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</row>
    <row r="224" spans="1:36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</row>
    <row r="225" spans="1:36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</row>
    <row r="226" spans="1:36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</row>
    <row r="227" spans="1:36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</row>
    <row r="228" spans="1:36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</row>
    <row r="229" spans="1:36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</row>
    <row r="230" spans="1:36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</row>
    <row r="231" spans="1:36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</row>
    <row r="232" spans="1:36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</row>
    <row r="233" spans="1:36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</row>
    <row r="234" spans="1:36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</row>
    <row r="235" spans="1:36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</row>
    <row r="236" spans="1:36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</row>
    <row r="237" spans="1:36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</row>
    <row r="238" spans="1:36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</row>
    <row r="239" spans="1:36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</row>
    <row r="240" spans="1:36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</row>
    <row r="241" spans="1:36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</row>
    <row r="242" spans="1:36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</row>
    <row r="243" spans="1:36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</row>
    <row r="244" spans="1:36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</row>
  </sheetData>
  <mergeCells count="6">
    <mergeCell ref="AI3:AI4"/>
    <mergeCell ref="A1:AH1"/>
    <mergeCell ref="A2:M2"/>
    <mergeCell ref="G3:AC3"/>
    <mergeCell ref="AD3:AG3"/>
    <mergeCell ref="AH3:AH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</vt:lpstr>
      <vt:lpstr>протокол (2)</vt:lpstr>
    </vt:vector>
  </TitlesOfParts>
  <Company>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ААИ</cp:lastModifiedBy>
  <cp:lastPrinted>2017-08-28T06:00:26Z</cp:lastPrinted>
  <dcterms:created xsi:type="dcterms:W3CDTF">2014-06-24T09:47:59Z</dcterms:created>
  <dcterms:modified xsi:type="dcterms:W3CDTF">2021-07-17T06:24:34Z</dcterms:modified>
</cp:coreProperties>
</file>