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5 кл матем" sheetId="1" r:id="rId1"/>
    <sheet name="9 кл матем" sheetId="4" r:id="rId2"/>
    <sheet name="9 кл русский язык" sheetId="5" r:id="rId3"/>
  </sheets>
  <calcPr calcId="145621"/>
</workbook>
</file>

<file path=xl/calcChain.xml><?xml version="1.0" encoding="utf-8"?>
<calcChain xmlns="http://schemas.openxmlformats.org/spreadsheetml/2006/main">
  <c r="B6" i="5" l="1"/>
  <c r="E5" i="5"/>
  <c r="D5" i="5"/>
  <c r="B8" i="4"/>
  <c r="B7" i="4"/>
  <c r="B6" i="4"/>
  <c r="I71" i="5" l="1"/>
  <c r="G71" i="5"/>
  <c r="H71" i="5" s="1"/>
  <c r="I70" i="5"/>
  <c r="G70" i="5"/>
  <c r="H70" i="5" s="1"/>
  <c r="I69" i="5"/>
  <c r="G69" i="5"/>
  <c r="H69" i="5" s="1"/>
  <c r="I68" i="5"/>
  <c r="G68" i="5"/>
  <c r="H68" i="5" s="1"/>
  <c r="I67" i="5"/>
  <c r="G67" i="5"/>
  <c r="H67" i="5" s="1"/>
  <c r="I66" i="5"/>
  <c r="G66" i="5"/>
  <c r="H66" i="5" s="1"/>
  <c r="I65" i="5"/>
  <c r="G65" i="5"/>
  <c r="H65" i="5" s="1"/>
  <c r="I64" i="5"/>
  <c r="G64" i="5"/>
  <c r="H64" i="5" s="1"/>
  <c r="I63" i="5"/>
  <c r="G63" i="5"/>
  <c r="H63" i="5" s="1"/>
  <c r="I62" i="5"/>
  <c r="G62" i="5"/>
  <c r="H62" i="5" s="1"/>
  <c r="I61" i="5"/>
  <c r="H61" i="5"/>
  <c r="G61" i="5"/>
  <c r="I60" i="5"/>
  <c r="G60" i="5"/>
  <c r="H60" i="5" s="1"/>
  <c r="I59" i="5"/>
  <c r="G59" i="5"/>
  <c r="H59" i="5" s="1"/>
  <c r="I58" i="5"/>
  <c r="G58" i="5"/>
  <c r="H58" i="5" s="1"/>
  <c r="I57" i="5"/>
  <c r="H57" i="5"/>
  <c r="G57" i="5"/>
  <c r="I56" i="5"/>
  <c r="G56" i="5"/>
  <c r="H56" i="5" s="1"/>
  <c r="I55" i="5"/>
  <c r="G55" i="5"/>
  <c r="H55" i="5" s="1"/>
  <c r="I54" i="5"/>
  <c r="G54" i="5"/>
  <c r="H54" i="5" s="1"/>
  <c r="I53" i="5"/>
  <c r="G53" i="5"/>
  <c r="H53" i="5" s="1"/>
  <c r="I52" i="5"/>
  <c r="G52" i="5"/>
  <c r="H52" i="5" s="1"/>
  <c r="I51" i="5"/>
  <c r="G51" i="5"/>
  <c r="H51" i="5" s="1"/>
  <c r="I50" i="5"/>
  <c r="G50" i="5"/>
  <c r="H50" i="5" s="1"/>
  <c r="I49" i="5"/>
  <c r="G49" i="5"/>
  <c r="H49" i="5" s="1"/>
  <c r="I48" i="5"/>
  <c r="G48" i="5"/>
  <c r="H48" i="5" s="1"/>
  <c r="I47" i="5"/>
  <c r="G47" i="5"/>
  <c r="H47" i="5" s="1"/>
  <c r="I46" i="5"/>
  <c r="G46" i="5"/>
  <c r="H46" i="5" s="1"/>
  <c r="I45" i="5"/>
  <c r="H45" i="5"/>
  <c r="G45" i="5"/>
  <c r="I44" i="5"/>
  <c r="G44" i="5"/>
  <c r="H44" i="5" s="1"/>
  <c r="I43" i="5"/>
  <c r="G43" i="5"/>
  <c r="H43" i="5" s="1"/>
  <c r="I42" i="5"/>
  <c r="G42" i="5"/>
  <c r="H42" i="5" s="1"/>
  <c r="I41" i="5"/>
  <c r="G41" i="5"/>
  <c r="H41" i="5" s="1"/>
  <c r="I40" i="5"/>
  <c r="G40" i="5"/>
  <c r="H40" i="5" s="1"/>
  <c r="I39" i="5"/>
  <c r="G39" i="5"/>
  <c r="H39" i="5" s="1"/>
  <c r="I38" i="5"/>
  <c r="G38" i="5"/>
  <c r="H38" i="5" s="1"/>
  <c r="I37" i="5"/>
  <c r="G37" i="5"/>
  <c r="H37" i="5" s="1"/>
  <c r="I36" i="5"/>
  <c r="G36" i="5"/>
  <c r="H36" i="5" s="1"/>
  <c r="I35" i="5"/>
  <c r="G35" i="5"/>
  <c r="H35" i="5" s="1"/>
  <c r="I34" i="5"/>
  <c r="G34" i="5"/>
  <c r="H34" i="5" s="1"/>
  <c r="I33" i="5"/>
  <c r="G33" i="5"/>
  <c r="H33" i="5" s="1"/>
  <c r="I32" i="5"/>
  <c r="G32" i="5"/>
  <c r="H32" i="5" s="1"/>
  <c r="I31" i="5"/>
  <c r="G31" i="5"/>
  <c r="H31" i="5" s="1"/>
  <c r="I30" i="5"/>
  <c r="G30" i="5"/>
  <c r="H30" i="5" s="1"/>
  <c r="I29" i="5"/>
  <c r="H29" i="5"/>
  <c r="G29" i="5"/>
  <c r="I28" i="5"/>
  <c r="G28" i="5"/>
  <c r="H28" i="5" s="1"/>
  <c r="I27" i="5"/>
  <c r="G27" i="5"/>
  <c r="H27" i="5" s="1"/>
  <c r="I26" i="5"/>
  <c r="G26" i="5"/>
  <c r="H26" i="5" s="1"/>
  <c r="I25" i="5"/>
  <c r="H25" i="5"/>
  <c r="G25" i="5"/>
  <c r="I24" i="5"/>
  <c r="G24" i="5"/>
  <c r="H24" i="5" s="1"/>
  <c r="I23" i="5"/>
  <c r="G23" i="5"/>
  <c r="H23" i="5" s="1"/>
  <c r="I22" i="5"/>
  <c r="G22" i="5"/>
  <c r="H22" i="5" s="1"/>
  <c r="I21" i="5"/>
  <c r="G21" i="5"/>
  <c r="H21" i="5" s="1"/>
  <c r="I20" i="5"/>
  <c r="G20" i="5"/>
  <c r="H20" i="5" s="1"/>
  <c r="I19" i="5"/>
  <c r="G19" i="5"/>
  <c r="H19" i="5" s="1"/>
  <c r="I18" i="5"/>
  <c r="H18" i="5"/>
  <c r="G18" i="5"/>
  <c r="I17" i="5"/>
  <c r="G17" i="5"/>
  <c r="H17" i="5" s="1"/>
  <c r="I16" i="5"/>
  <c r="G16" i="5"/>
  <c r="H16" i="5" s="1"/>
  <c r="I15" i="5"/>
  <c r="G15" i="5"/>
  <c r="H15" i="5" s="1"/>
  <c r="I14" i="5"/>
  <c r="G14" i="5"/>
  <c r="H14" i="5" s="1"/>
  <c r="I13" i="5"/>
  <c r="G13" i="5"/>
  <c r="H13" i="5" s="1"/>
  <c r="I12" i="5"/>
  <c r="G12" i="5"/>
  <c r="H12" i="5" s="1"/>
  <c r="I11" i="5"/>
  <c r="G11" i="5"/>
  <c r="H11" i="5" s="1"/>
  <c r="I10" i="5"/>
  <c r="G10" i="5"/>
  <c r="H10" i="5" s="1"/>
  <c r="B5" i="5"/>
  <c r="B5" i="4"/>
  <c r="L7" i="1"/>
  <c r="L6" i="1"/>
  <c r="L5" i="1"/>
  <c r="K7" i="1"/>
  <c r="K6" i="1"/>
  <c r="K5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10" i="1"/>
  <c r="G74" i="4" l="1"/>
  <c r="H74" i="4" s="1"/>
  <c r="K6" i="5"/>
  <c r="L6" i="5" s="1"/>
  <c r="K5" i="5"/>
  <c r="L5" i="5" s="1"/>
  <c r="E71" i="5"/>
  <c r="F71" i="5" s="1"/>
  <c r="E67" i="5"/>
  <c r="F67" i="5" s="1"/>
  <c r="E63" i="5"/>
  <c r="F63" i="5" s="1"/>
  <c r="E59" i="5"/>
  <c r="F59" i="5" s="1"/>
  <c r="E55" i="5"/>
  <c r="F55" i="5" s="1"/>
  <c r="E51" i="5"/>
  <c r="F51" i="5" s="1"/>
  <c r="E47" i="5"/>
  <c r="F47" i="5" s="1"/>
  <c r="E43" i="5"/>
  <c r="F43" i="5" s="1"/>
  <c r="E39" i="5"/>
  <c r="F39" i="5" s="1"/>
  <c r="E35" i="5"/>
  <c r="F35" i="5" s="1"/>
  <c r="E31" i="5"/>
  <c r="F31" i="5" s="1"/>
  <c r="E27" i="5"/>
  <c r="F27" i="5" s="1"/>
  <c r="E23" i="5"/>
  <c r="F23" i="5" s="1"/>
  <c r="E19" i="5"/>
  <c r="F19" i="5" s="1"/>
  <c r="E15" i="5"/>
  <c r="F15" i="5" s="1"/>
  <c r="E11" i="5"/>
  <c r="F11" i="5" s="1"/>
  <c r="E70" i="5"/>
  <c r="F70" i="5" s="1"/>
  <c r="E66" i="5"/>
  <c r="F66" i="5" s="1"/>
  <c r="E62" i="5"/>
  <c r="F62" i="5" s="1"/>
  <c r="E58" i="5"/>
  <c r="F58" i="5" s="1"/>
  <c r="E54" i="5"/>
  <c r="F54" i="5" s="1"/>
  <c r="E50" i="5"/>
  <c r="F50" i="5" s="1"/>
  <c r="E46" i="5"/>
  <c r="F46" i="5" s="1"/>
  <c r="E42" i="5"/>
  <c r="F42" i="5" s="1"/>
  <c r="E38" i="5"/>
  <c r="F38" i="5" s="1"/>
  <c r="E34" i="5"/>
  <c r="F34" i="5" s="1"/>
  <c r="E30" i="5"/>
  <c r="F30" i="5" s="1"/>
  <c r="E26" i="5"/>
  <c r="F26" i="5" s="1"/>
  <c r="E22" i="5"/>
  <c r="F22" i="5" s="1"/>
  <c r="E18" i="5"/>
  <c r="F18" i="5" s="1"/>
  <c r="E14" i="5"/>
  <c r="F14" i="5" s="1"/>
  <c r="E10" i="5"/>
  <c r="F10" i="5" s="1"/>
  <c r="E69" i="5"/>
  <c r="F69" i="5" s="1"/>
  <c r="E65" i="5"/>
  <c r="F65" i="5" s="1"/>
  <c r="E61" i="5"/>
  <c r="F61" i="5" s="1"/>
  <c r="E57" i="5"/>
  <c r="F57" i="5" s="1"/>
  <c r="E53" i="5"/>
  <c r="F53" i="5" s="1"/>
  <c r="E49" i="5"/>
  <c r="F49" i="5" s="1"/>
  <c r="E45" i="5"/>
  <c r="F45" i="5" s="1"/>
  <c r="E41" i="5"/>
  <c r="F41" i="5" s="1"/>
  <c r="E37" i="5"/>
  <c r="F37" i="5" s="1"/>
  <c r="E33" i="5"/>
  <c r="F33" i="5" s="1"/>
  <c r="E29" i="5"/>
  <c r="F29" i="5" s="1"/>
  <c r="E25" i="5"/>
  <c r="F25" i="5" s="1"/>
  <c r="E36" i="5"/>
  <c r="F36" i="5" s="1"/>
  <c r="K7" i="5"/>
  <c r="L7" i="5" s="1"/>
  <c r="E13" i="5"/>
  <c r="F13" i="5" s="1"/>
  <c r="E20" i="5"/>
  <c r="F20" i="5" s="1"/>
  <c r="E64" i="5"/>
  <c r="F64" i="5" s="1"/>
  <c r="E44" i="5"/>
  <c r="F44" i="5" s="1"/>
  <c r="E16" i="5"/>
  <c r="F16" i="5" s="1"/>
  <c r="E17" i="5"/>
  <c r="F17" i="5" s="1"/>
  <c r="E24" i="5"/>
  <c r="F24" i="5" s="1"/>
  <c r="E40" i="5"/>
  <c r="F40" i="5" s="1"/>
  <c r="E56" i="5"/>
  <c r="F56" i="5" s="1"/>
  <c r="G5" i="5"/>
  <c r="E52" i="5"/>
  <c r="F52" i="5" s="1"/>
  <c r="E68" i="5"/>
  <c r="F68" i="5" s="1"/>
  <c r="E12" i="5"/>
  <c r="F12" i="5" s="1"/>
  <c r="E21" i="5"/>
  <c r="F21" i="5" s="1"/>
  <c r="E32" i="5"/>
  <c r="F32" i="5" s="1"/>
  <c r="E48" i="5"/>
  <c r="F48" i="5" s="1"/>
  <c r="E28" i="5"/>
  <c r="F28" i="5" s="1"/>
  <c r="E60" i="5"/>
  <c r="F60" i="5" s="1"/>
  <c r="G15" i="4"/>
  <c r="H15" i="4" s="1"/>
  <c r="G19" i="4"/>
  <c r="H19" i="4" s="1"/>
  <c r="G23" i="4"/>
  <c r="H23" i="4" s="1"/>
  <c r="G27" i="4"/>
  <c r="H27" i="4" s="1"/>
  <c r="G31" i="4"/>
  <c r="H31" i="4" s="1"/>
  <c r="G35" i="4"/>
  <c r="H35" i="4" s="1"/>
  <c r="G39" i="4"/>
  <c r="H39" i="4" s="1"/>
  <c r="G43" i="4"/>
  <c r="H43" i="4" s="1"/>
  <c r="G47" i="4"/>
  <c r="H47" i="4" s="1"/>
  <c r="G51" i="4"/>
  <c r="H51" i="4" s="1"/>
  <c r="G55" i="4"/>
  <c r="H55" i="4" s="1"/>
  <c r="G59" i="4"/>
  <c r="H59" i="4" s="1"/>
  <c r="G63" i="4"/>
  <c r="H63" i="4" s="1"/>
  <c r="G67" i="4"/>
  <c r="H67" i="4" s="1"/>
  <c r="G71" i="4"/>
  <c r="H71" i="4" s="1"/>
  <c r="G72" i="4"/>
  <c r="H72" i="4" s="1"/>
  <c r="G16" i="4"/>
  <c r="H16" i="4" s="1"/>
  <c r="G20" i="4"/>
  <c r="H20" i="4" s="1"/>
  <c r="G24" i="4"/>
  <c r="H24" i="4" s="1"/>
  <c r="G28" i="4"/>
  <c r="H28" i="4" s="1"/>
  <c r="G32" i="4"/>
  <c r="H32" i="4" s="1"/>
  <c r="G36" i="4"/>
  <c r="H36" i="4" s="1"/>
  <c r="G40" i="4"/>
  <c r="H40" i="4" s="1"/>
  <c r="G44" i="4"/>
  <c r="H44" i="4" s="1"/>
  <c r="G48" i="4"/>
  <c r="H48" i="4" s="1"/>
  <c r="G52" i="4"/>
  <c r="H52" i="4" s="1"/>
  <c r="G56" i="4"/>
  <c r="H56" i="4" s="1"/>
  <c r="G60" i="4"/>
  <c r="H60" i="4" s="1"/>
  <c r="G64" i="4"/>
  <c r="H64" i="4" s="1"/>
  <c r="G68" i="4"/>
  <c r="H68" i="4" s="1"/>
  <c r="G13" i="4"/>
  <c r="H13" i="4" s="1"/>
  <c r="G17" i="4"/>
  <c r="H17" i="4" s="1"/>
  <c r="G21" i="4"/>
  <c r="H21" i="4" s="1"/>
  <c r="G25" i="4"/>
  <c r="H25" i="4" s="1"/>
  <c r="G29" i="4"/>
  <c r="H29" i="4" s="1"/>
  <c r="G33" i="4"/>
  <c r="H33" i="4" s="1"/>
  <c r="G37" i="4"/>
  <c r="H37" i="4" s="1"/>
  <c r="G41" i="4"/>
  <c r="H41" i="4" s="1"/>
  <c r="G45" i="4"/>
  <c r="H45" i="4" s="1"/>
  <c r="G49" i="4"/>
  <c r="H49" i="4" s="1"/>
  <c r="G53" i="4"/>
  <c r="H53" i="4" s="1"/>
  <c r="G57" i="4"/>
  <c r="H57" i="4" s="1"/>
  <c r="G61" i="4"/>
  <c r="H61" i="4" s="1"/>
  <c r="G65" i="4"/>
  <c r="H65" i="4" s="1"/>
  <c r="G69" i="4"/>
  <c r="H69" i="4" s="1"/>
  <c r="G73" i="4"/>
  <c r="H73" i="4" s="1"/>
  <c r="G14" i="4"/>
  <c r="H14" i="4" s="1"/>
  <c r="G18" i="4"/>
  <c r="H18" i="4" s="1"/>
  <c r="G22" i="4"/>
  <c r="H22" i="4" s="1"/>
  <c r="G26" i="4"/>
  <c r="H26" i="4" s="1"/>
  <c r="G30" i="4"/>
  <c r="H30" i="4" s="1"/>
  <c r="G34" i="4"/>
  <c r="H34" i="4" s="1"/>
  <c r="G38" i="4"/>
  <c r="H38" i="4" s="1"/>
  <c r="G42" i="4"/>
  <c r="H42" i="4" s="1"/>
  <c r="G46" i="4"/>
  <c r="H46" i="4" s="1"/>
  <c r="G50" i="4"/>
  <c r="H50" i="4" s="1"/>
  <c r="G54" i="4"/>
  <c r="H54" i="4" s="1"/>
  <c r="G58" i="4"/>
  <c r="H58" i="4" s="1"/>
  <c r="G62" i="4"/>
  <c r="H62" i="4" s="1"/>
  <c r="G66" i="4"/>
  <c r="H66" i="4" s="1"/>
  <c r="G70" i="4"/>
  <c r="H70" i="4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10" i="1"/>
  <c r="H10" i="1" s="1"/>
  <c r="B5" i="1"/>
  <c r="B7" i="5" l="1"/>
  <c r="B9" i="4"/>
  <c r="G5" i="1"/>
  <c r="E12" i="1"/>
  <c r="F12" i="1" s="1"/>
  <c r="E16" i="1"/>
  <c r="F16" i="1" s="1"/>
  <c r="E20" i="1"/>
  <c r="F20" i="1" s="1"/>
  <c r="E24" i="1"/>
  <c r="F24" i="1" s="1"/>
  <c r="E28" i="1"/>
  <c r="F28" i="1" s="1"/>
  <c r="E32" i="1"/>
  <c r="F32" i="1" s="1"/>
  <c r="E36" i="1"/>
  <c r="F36" i="1" s="1"/>
  <c r="E40" i="1"/>
  <c r="F40" i="1" s="1"/>
  <c r="E44" i="1"/>
  <c r="F44" i="1" s="1"/>
  <c r="E48" i="1"/>
  <c r="F48" i="1" s="1"/>
  <c r="E52" i="1"/>
  <c r="F52" i="1" s="1"/>
  <c r="E56" i="1"/>
  <c r="F56" i="1" s="1"/>
  <c r="E60" i="1"/>
  <c r="F60" i="1" s="1"/>
  <c r="E64" i="1"/>
  <c r="F64" i="1" s="1"/>
  <c r="E68" i="1"/>
  <c r="F68" i="1" s="1"/>
  <c r="E13" i="1"/>
  <c r="F13" i="1" s="1"/>
  <c r="E17" i="1"/>
  <c r="F17" i="1" s="1"/>
  <c r="E21" i="1"/>
  <c r="F21" i="1" s="1"/>
  <c r="E25" i="1"/>
  <c r="F25" i="1" s="1"/>
  <c r="E29" i="1"/>
  <c r="F29" i="1" s="1"/>
  <c r="E33" i="1"/>
  <c r="F33" i="1" s="1"/>
  <c r="E37" i="1"/>
  <c r="F37" i="1" s="1"/>
  <c r="E41" i="1"/>
  <c r="F41" i="1" s="1"/>
  <c r="E45" i="1"/>
  <c r="F45" i="1" s="1"/>
  <c r="E49" i="1"/>
  <c r="F49" i="1" s="1"/>
  <c r="E53" i="1"/>
  <c r="F53" i="1" s="1"/>
  <c r="E57" i="1"/>
  <c r="F57" i="1" s="1"/>
  <c r="E61" i="1"/>
  <c r="F61" i="1" s="1"/>
  <c r="E65" i="1"/>
  <c r="F65" i="1" s="1"/>
  <c r="E69" i="1"/>
  <c r="F69" i="1" s="1"/>
  <c r="E14" i="1"/>
  <c r="F14" i="1" s="1"/>
  <c r="E18" i="1"/>
  <c r="F18" i="1" s="1"/>
  <c r="E22" i="1"/>
  <c r="F22" i="1" s="1"/>
  <c r="E26" i="1"/>
  <c r="F26" i="1" s="1"/>
  <c r="E30" i="1"/>
  <c r="F30" i="1" s="1"/>
  <c r="E34" i="1"/>
  <c r="F34" i="1" s="1"/>
  <c r="E38" i="1"/>
  <c r="F38" i="1" s="1"/>
  <c r="E50" i="1"/>
  <c r="F50" i="1" s="1"/>
  <c r="E31" i="1"/>
  <c r="F31" i="1" s="1"/>
  <c r="E51" i="1"/>
  <c r="F51" i="1" s="1"/>
  <c r="E67" i="1"/>
  <c r="F67" i="1" s="1"/>
  <c r="E35" i="1"/>
  <c r="F35" i="1" s="1"/>
  <c r="E54" i="1"/>
  <c r="F54" i="1" s="1"/>
  <c r="E70" i="1"/>
  <c r="F70" i="1" s="1"/>
  <c r="E23" i="1"/>
  <c r="F23" i="1" s="1"/>
  <c r="E39" i="1"/>
  <c r="F39" i="1" s="1"/>
  <c r="E47" i="1"/>
  <c r="F47" i="1" s="1"/>
  <c r="E55" i="1"/>
  <c r="F55" i="1" s="1"/>
  <c r="E63" i="1"/>
  <c r="F63" i="1" s="1"/>
  <c r="E71" i="1"/>
  <c r="F71" i="1" s="1"/>
  <c r="E11" i="1"/>
  <c r="F11" i="1" s="1"/>
  <c r="E27" i="1"/>
  <c r="F27" i="1" s="1"/>
  <c r="E42" i="1"/>
  <c r="F42" i="1" s="1"/>
  <c r="E58" i="1"/>
  <c r="F58" i="1" s="1"/>
  <c r="E66" i="1"/>
  <c r="F66" i="1" s="1"/>
  <c r="E15" i="1"/>
  <c r="F15" i="1" s="1"/>
  <c r="E43" i="1"/>
  <c r="F43" i="1" s="1"/>
  <c r="E59" i="1"/>
  <c r="F59" i="1" s="1"/>
  <c r="E19" i="1"/>
  <c r="F19" i="1" s="1"/>
  <c r="E46" i="1"/>
  <c r="F46" i="1" s="1"/>
  <c r="E62" i="1"/>
  <c r="F62" i="1" s="1"/>
  <c r="E10" i="1"/>
  <c r="F10" i="1" s="1"/>
  <c r="G5" i="4" l="1"/>
  <c r="F5" i="4"/>
  <c r="B7" i="1"/>
  <c r="E5" i="1" l="1"/>
  <c r="D5" i="1"/>
</calcChain>
</file>

<file path=xl/sharedStrings.xml><?xml version="1.0" encoding="utf-8"?>
<sst xmlns="http://schemas.openxmlformats.org/spreadsheetml/2006/main" count="59" uniqueCount="34">
  <si>
    <t>№</t>
  </si>
  <si>
    <t>работа</t>
  </si>
  <si>
    <t>журнал</t>
  </si>
  <si>
    <t>s</t>
  </si>
  <si>
    <t>хi-x</t>
  </si>
  <si>
    <t>(xi-x)^2</t>
  </si>
  <si>
    <t>ta</t>
  </si>
  <si>
    <t>доверит интервал</t>
  </si>
  <si>
    <t>разность отметок</t>
  </si>
  <si>
    <t>коэфф ранговой корреляции спирмана</t>
  </si>
  <si>
    <t>МОУ "Средняя общеобразовательная школа №4"</t>
  </si>
  <si>
    <t>кол-во уч</t>
  </si>
  <si>
    <t xml:space="preserve">ср балл </t>
  </si>
  <si>
    <t>ВПР 5 класс математика</t>
  </si>
  <si>
    <t>соответствие отметок</t>
  </si>
  <si>
    <t>всего</t>
  </si>
  <si>
    <t>понизили</t>
  </si>
  <si>
    <t>повысили</t>
  </si>
  <si>
    <t>соответствует</t>
  </si>
  <si>
    <t>чел</t>
  </si>
  <si>
    <t>%</t>
  </si>
  <si>
    <t>ОГЭ 9 класс математика</t>
  </si>
  <si>
    <t>ОГЭ</t>
  </si>
  <si>
    <t>оценка по математике</t>
  </si>
  <si>
    <t>оценка по русскому языку</t>
  </si>
  <si>
    <t>ОГЭ 9 класс русский язык</t>
  </si>
  <si>
    <t>Итог</t>
  </si>
  <si>
    <t>ср балл ОГЭ</t>
  </si>
  <si>
    <t>ср балл алгебра</t>
  </si>
  <si>
    <t>алгебра</t>
  </si>
  <si>
    <t>геометрия</t>
  </si>
  <si>
    <t>ср балл геометрия</t>
  </si>
  <si>
    <t>ср балл аттестата</t>
  </si>
  <si>
    <t>доверительный интервал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</si>
</sst>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9" fontId="0" fillId="0" borderId="1" xfId="0" applyNumberFormat="1" applyBorder="1"/>
    <xf numFmtId="9" fontId="0" fillId="0" borderId="1" xfId="1" applyFont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2" fillId="0" borderId="0" xfId="0" applyFont="1"/>
    <xf numFmtId="0" fontId="0" fillId="0" borderId="0" xfId="0" applyBorder="1"/>
    <xf numFmtId="9" fontId="0" fillId="0" borderId="0" xfId="0" applyNumberFormat="1" applyBorder="1"/>
    <xf numFmtId="9" fontId="0" fillId="0" borderId="0" xfId="1" applyFont="1" applyBorder="1"/>
    <xf numFmtId="0" fontId="0" fillId="0" borderId="0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9" xfId="0" applyFill="1" applyBorder="1"/>
    <xf numFmtId="164" fontId="0" fillId="0" borderId="0" xfId="0" applyNumberFormat="1" applyBorder="1"/>
    <xf numFmtId="165" fontId="0" fillId="0" borderId="7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 кл матем'!$J$5:$J$7</c:f>
              <c:strCache>
                <c:ptCount val="3"/>
                <c:pt idx="0">
                  <c:v>понизили</c:v>
                </c:pt>
                <c:pt idx="1">
                  <c:v>соответствует</c:v>
                </c:pt>
                <c:pt idx="2">
                  <c:v>повысили</c:v>
                </c:pt>
              </c:strCache>
            </c:strRef>
          </c:cat>
          <c:val>
            <c:numRef>
              <c:f>'5 кл матем'!$L$5:$L$7</c:f>
              <c:numCache>
                <c:formatCode>0%</c:formatCode>
                <c:ptCount val="3"/>
                <c:pt idx="0">
                  <c:v>3.2258064516129031E-2</c:v>
                </c:pt>
                <c:pt idx="1">
                  <c:v>0.85483870967741937</c:v>
                </c:pt>
                <c:pt idx="2">
                  <c:v>0.11290322580645161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90964096"/>
        <c:axId val="190965632"/>
      </c:barChart>
      <c:catAx>
        <c:axId val="1909640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90965632"/>
        <c:crosses val="autoZero"/>
        <c:auto val="1"/>
        <c:lblAlgn val="ctr"/>
        <c:lblOffset val="100"/>
        <c:noMultiLvlLbl val="0"/>
      </c:catAx>
      <c:valAx>
        <c:axId val="19096563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90964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 кл русский язык'!$J$5:$J$7</c:f>
              <c:strCache>
                <c:ptCount val="3"/>
                <c:pt idx="0">
                  <c:v>понизили</c:v>
                </c:pt>
                <c:pt idx="1">
                  <c:v>соответствует</c:v>
                </c:pt>
                <c:pt idx="2">
                  <c:v>повысили</c:v>
                </c:pt>
              </c:strCache>
            </c:strRef>
          </c:cat>
          <c:val>
            <c:numRef>
              <c:f>'9 кл русский язык'!$L$5:$L$7</c:f>
              <c:numCache>
                <c:formatCode>0%</c:formatCode>
                <c:ptCount val="3"/>
                <c:pt idx="0">
                  <c:v>3.2258064516129031E-2</c:v>
                </c:pt>
                <c:pt idx="1">
                  <c:v>0.62903225806451613</c:v>
                </c:pt>
                <c:pt idx="2">
                  <c:v>0.33870967741935482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92289024"/>
        <c:axId val="192311296"/>
      </c:barChart>
      <c:catAx>
        <c:axId val="1922890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92311296"/>
        <c:crosses val="autoZero"/>
        <c:auto val="1"/>
        <c:lblAlgn val="ctr"/>
        <c:lblOffset val="100"/>
        <c:noMultiLvlLbl val="0"/>
      </c:catAx>
      <c:valAx>
        <c:axId val="19231129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922890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314324</xdr:colOff>
      <xdr:row>8</xdr:row>
      <xdr:rowOff>80962</xdr:rowOff>
    </xdr:from>
    <xdr:to>
      <xdr:col>14</xdr:col>
      <xdr:colOff>371474</xdr:colOff>
      <xdr:row>19</xdr:row>
      <xdr:rowOff>95250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314324</xdr:colOff>
      <xdr:row>8</xdr:row>
      <xdr:rowOff>80962</xdr:rowOff>
    </xdr:from>
    <xdr:to>
      <xdr:col>14</xdr:col>
      <xdr:colOff>371474</xdr:colOff>
      <xdr:row>19</xdr:row>
      <xdr:rowOff>95250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workbookViewId="0">
      <selection activeCell="J6" sqref="J6"/>
    </sheetView>
  </sheetViews>
  <sheetFormatPr defaultRowHeight="15" x14ac:dyDescent="0.25"/>
  <cols>
    <col min="5" max="5" width="8.5703125" customWidth="1"/>
    <col min="9" max="9" width="17.5703125" customWidth="1"/>
    <col min="10" max="10" width="13.5703125" customWidth="1"/>
  </cols>
  <sheetData>
    <row r="1" spans="1:12" x14ac:dyDescent="0.25">
      <c r="A1" s="9" t="s">
        <v>10</v>
      </c>
    </row>
    <row r="2" spans="1:12" x14ac:dyDescent="0.25">
      <c r="A2" s="9" t="s">
        <v>13</v>
      </c>
    </row>
    <row r="3" spans="1:12" x14ac:dyDescent="0.25">
      <c r="J3" s="1"/>
      <c r="K3" s="1" t="s">
        <v>19</v>
      </c>
      <c r="L3" s="1" t="s">
        <v>20</v>
      </c>
    </row>
    <row r="4" spans="1:12" x14ac:dyDescent="0.25">
      <c r="A4" s="1" t="s">
        <v>11</v>
      </c>
      <c r="B4" s="1">
        <v>62</v>
      </c>
      <c r="D4" s="18" t="s">
        <v>7</v>
      </c>
      <c r="E4" s="19"/>
      <c r="G4" s="22" t="s">
        <v>9</v>
      </c>
      <c r="H4" s="23"/>
      <c r="J4" s="1" t="s">
        <v>15</v>
      </c>
      <c r="K4" s="1">
        <v>62</v>
      </c>
      <c r="L4" s="4">
        <v>1</v>
      </c>
    </row>
    <row r="5" spans="1:12" x14ac:dyDescent="0.25">
      <c r="A5" s="1" t="s">
        <v>12</v>
      </c>
      <c r="B5" s="2">
        <f>SUM(C10:C71)/B4</f>
        <v>4.0483870967741939</v>
      </c>
      <c r="D5" s="2">
        <f>B5-((B6*B7)/SQRT(B4))</f>
        <v>3.8497236965574091</v>
      </c>
      <c r="E5" s="2">
        <f>B5+((B6*B7)/SQRT(B4))</f>
        <v>4.2470504969909788</v>
      </c>
      <c r="G5" s="3">
        <f>1-(6*(SUM(H10:H71))/(B4*(B4*B4-1)))</f>
        <v>0.9997733625443832</v>
      </c>
      <c r="J5" s="1" t="s">
        <v>16</v>
      </c>
      <c r="K5" s="1">
        <f>COUNTIF(I10:I71,"понизили")</f>
        <v>2</v>
      </c>
      <c r="L5" s="5">
        <f>K5/K4</f>
        <v>3.2258064516129031E-2</v>
      </c>
    </row>
    <row r="6" spans="1:12" x14ac:dyDescent="0.25">
      <c r="A6" s="1" t="s">
        <v>6</v>
      </c>
      <c r="B6" s="1">
        <v>1.96</v>
      </c>
      <c r="J6" s="1" t="s">
        <v>18</v>
      </c>
      <c r="K6" s="1">
        <f>COUNTIF(I10:I71,"соответствует")</f>
        <v>53</v>
      </c>
      <c r="L6" s="5">
        <f>K6/K4</f>
        <v>0.85483870967741937</v>
      </c>
    </row>
    <row r="7" spans="1:12" x14ac:dyDescent="0.25">
      <c r="A7" s="1" t="s">
        <v>3</v>
      </c>
      <c r="B7" s="2">
        <f>SQRT(SUM(F10:F71)/(B4-1))</f>
        <v>0.79810060080863554</v>
      </c>
      <c r="J7" s="1" t="s">
        <v>17</v>
      </c>
      <c r="K7" s="1">
        <f>COUNTIF(I10:I71,"повысили")</f>
        <v>7</v>
      </c>
      <c r="L7" s="5">
        <f>K7/K4</f>
        <v>0.11290322580645161</v>
      </c>
    </row>
    <row r="8" spans="1:12" x14ac:dyDescent="0.25">
      <c r="E8" s="21"/>
      <c r="F8" s="21"/>
      <c r="G8" s="21"/>
      <c r="H8" s="21"/>
    </row>
    <row r="9" spans="1:12" s="6" customFormat="1" ht="30" x14ac:dyDescent="0.25">
      <c r="B9" s="7" t="s">
        <v>0</v>
      </c>
      <c r="C9" s="7" t="s">
        <v>1</v>
      </c>
      <c r="D9" s="7" t="s">
        <v>2</v>
      </c>
      <c r="E9" s="7" t="s">
        <v>4</v>
      </c>
      <c r="F9" s="7" t="s">
        <v>5</v>
      </c>
      <c r="G9" s="20" t="s">
        <v>8</v>
      </c>
      <c r="H9" s="20"/>
      <c r="I9" s="8" t="s">
        <v>14</v>
      </c>
    </row>
    <row r="10" spans="1:12" x14ac:dyDescent="0.25">
      <c r="B10" s="1">
        <v>1</v>
      </c>
      <c r="C10" s="1">
        <v>5</v>
      </c>
      <c r="D10" s="1">
        <v>5</v>
      </c>
      <c r="E10" s="2">
        <f>C10-$B$5</f>
        <v>0.95161290322580605</v>
      </c>
      <c r="F10" s="2">
        <f>(E10*E10)</f>
        <v>0.90556711758584729</v>
      </c>
      <c r="G10" s="1">
        <f t="shared" ref="G10:G41" si="0">D10-C10</f>
        <v>0</v>
      </c>
      <c r="H10" s="1">
        <f>G10*G10</f>
        <v>0</v>
      </c>
      <c r="I10" s="1" t="str">
        <f>IF(C10=D10,"соответствует",IF(C10&gt;D10,"повысили","понизили"))</f>
        <v>соответствует</v>
      </c>
    </row>
    <row r="11" spans="1:12" x14ac:dyDescent="0.25">
      <c r="B11" s="1">
        <v>2</v>
      </c>
      <c r="C11" s="1">
        <v>5</v>
      </c>
      <c r="D11" s="1">
        <v>5</v>
      </c>
      <c r="E11" s="2">
        <f t="shared" ref="E11:E71" si="1">C11-$B$5</f>
        <v>0.95161290322580605</v>
      </c>
      <c r="F11" s="2">
        <f t="shared" ref="F11:F71" si="2">(E11*E11)</f>
        <v>0.90556711758584729</v>
      </c>
      <c r="G11" s="1">
        <f t="shared" si="0"/>
        <v>0</v>
      </c>
      <c r="H11" s="1">
        <f t="shared" ref="H11:H71" si="3">G11*G11</f>
        <v>0</v>
      </c>
      <c r="I11" s="1" t="str">
        <f t="shared" ref="I11:I71" si="4">IF(C11=D11,"соответствует",IF(C11&gt;D11,"повысили","понизили"))</f>
        <v>соответствует</v>
      </c>
    </row>
    <row r="12" spans="1:12" x14ac:dyDescent="0.25">
      <c r="B12" s="1">
        <v>3</v>
      </c>
      <c r="C12" s="1">
        <v>4</v>
      </c>
      <c r="D12" s="1">
        <v>4</v>
      </c>
      <c r="E12" s="2">
        <f t="shared" si="1"/>
        <v>-4.8387096774193949E-2</v>
      </c>
      <c r="F12" s="2">
        <f t="shared" si="2"/>
        <v>2.3413111342352106E-3</v>
      </c>
      <c r="G12" s="1">
        <f t="shared" si="0"/>
        <v>0</v>
      </c>
      <c r="H12" s="1">
        <f t="shared" si="3"/>
        <v>0</v>
      </c>
      <c r="I12" s="1" t="str">
        <f t="shared" si="4"/>
        <v>соответствует</v>
      </c>
    </row>
    <row r="13" spans="1:12" x14ac:dyDescent="0.25">
      <c r="B13" s="1">
        <v>4</v>
      </c>
      <c r="C13" s="1">
        <v>3</v>
      </c>
      <c r="D13" s="1">
        <v>3</v>
      </c>
      <c r="E13" s="2">
        <f t="shared" si="1"/>
        <v>-1.0483870967741939</v>
      </c>
      <c r="F13" s="2">
        <f t="shared" si="2"/>
        <v>1.0991155046826231</v>
      </c>
      <c r="G13" s="1">
        <f t="shared" si="0"/>
        <v>0</v>
      </c>
      <c r="H13" s="1">
        <f t="shared" si="3"/>
        <v>0</v>
      </c>
      <c r="I13" s="1" t="str">
        <f t="shared" si="4"/>
        <v>соответствует</v>
      </c>
    </row>
    <row r="14" spans="1:12" x14ac:dyDescent="0.25">
      <c r="B14" s="1">
        <v>5</v>
      </c>
      <c r="C14" s="1">
        <v>5</v>
      </c>
      <c r="D14" s="1">
        <v>5</v>
      </c>
      <c r="E14" s="2">
        <f t="shared" si="1"/>
        <v>0.95161290322580605</v>
      </c>
      <c r="F14" s="2">
        <f t="shared" si="2"/>
        <v>0.90556711758584729</v>
      </c>
      <c r="G14" s="1">
        <f t="shared" si="0"/>
        <v>0</v>
      </c>
      <c r="H14" s="1">
        <f t="shared" si="3"/>
        <v>0</v>
      </c>
      <c r="I14" s="1" t="str">
        <f t="shared" si="4"/>
        <v>соответствует</v>
      </c>
    </row>
    <row r="15" spans="1:12" x14ac:dyDescent="0.25">
      <c r="B15" s="1">
        <v>6</v>
      </c>
      <c r="C15" s="1">
        <v>4</v>
      </c>
      <c r="D15" s="1">
        <v>4</v>
      </c>
      <c r="E15" s="2">
        <f t="shared" si="1"/>
        <v>-4.8387096774193949E-2</v>
      </c>
      <c r="F15" s="2">
        <f t="shared" si="2"/>
        <v>2.3413111342352106E-3</v>
      </c>
      <c r="G15" s="1">
        <f t="shared" si="0"/>
        <v>0</v>
      </c>
      <c r="H15" s="1">
        <f t="shared" si="3"/>
        <v>0</v>
      </c>
      <c r="I15" s="1" t="str">
        <f t="shared" si="4"/>
        <v>соответствует</v>
      </c>
    </row>
    <row r="16" spans="1:12" x14ac:dyDescent="0.25">
      <c r="B16" s="1">
        <v>7</v>
      </c>
      <c r="C16" s="1">
        <v>5</v>
      </c>
      <c r="D16" s="1">
        <v>4</v>
      </c>
      <c r="E16" s="2">
        <f t="shared" si="1"/>
        <v>0.95161290322580605</v>
      </c>
      <c r="F16" s="2">
        <f t="shared" si="2"/>
        <v>0.90556711758584729</v>
      </c>
      <c r="G16" s="1">
        <f t="shared" si="0"/>
        <v>-1</v>
      </c>
      <c r="H16" s="1">
        <f t="shared" si="3"/>
        <v>1</v>
      </c>
      <c r="I16" s="1" t="str">
        <f t="shared" si="4"/>
        <v>повысили</v>
      </c>
    </row>
    <row r="17" spans="2:9" x14ac:dyDescent="0.25">
      <c r="B17" s="1">
        <v>8</v>
      </c>
      <c r="C17" s="1">
        <v>4</v>
      </c>
      <c r="D17" s="1">
        <v>4</v>
      </c>
      <c r="E17" s="2">
        <f t="shared" si="1"/>
        <v>-4.8387096774193949E-2</v>
      </c>
      <c r="F17" s="2">
        <f t="shared" si="2"/>
        <v>2.3413111342352106E-3</v>
      </c>
      <c r="G17" s="1">
        <f t="shared" si="0"/>
        <v>0</v>
      </c>
      <c r="H17" s="1">
        <f t="shared" si="3"/>
        <v>0</v>
      </c>
      <c r="I17" s="1" t="str">
        <f t="shared" si="4"/>
        <v>соответствует</v>
      </c>
    </row>
    <row r="18" spans="2:9" x14ac:dyDescent="0.25">
      <c r="B18" s="1">
        <v>9</v>
      </c>
      <c r="C18" s="1">
        <v>4</v>
      </c>
      <c r="D18" s="1">
        <v>4</v>
      </c>
      <c r="E18" s="2">
        <f t="shared" si="1"/>
        <v>-4.8387096774193949E-2</v>
      </c>
      <c r="F18" s="2">
        <f t="shared" si="2"/>
        <v>2.3413111342352106E-3</v>
      </c>
      <c r="G18" s="1">
        <f t="shared" si="0"/>
        <v>0</v>
      </c>
      <c r="H18" s="1">
        <f t="shared" si="3"/>
        <v>0</v>
      </c>
      <c r="I18" s="1" t="str">
        <f t="shared" si="4"/>
        <v>соответствует</v>
      </c>
    </row>
    <row r="19" spans="2:9" x14ac:dyDescent="0.25">
      <c r="B19" s="1">
        <v>10</v>
      </c>
      <c r="C19" s="1">
        <v>4</v>
      </c>
      <c r="D19" s="1">
        <v>4</v>
      </c>
      <c r="E19" s="2">
        <f t="shared" si="1"/>
        <v>-4.8387096774193949E-2</v>
      </c>
      <c r="F19" s="2">
        <f t="shared" si="2"/>
        <v>2.3413111342352106E-3</v>
      </c>
      <c r="G19" s="1">
        <f t="shared" si="0"/>
        <v>0</v>
      </c>
      <c r="H19" s="1">
        <f t="shared" si="3"/>
        <v>0</v>
      </c>
      <c r="I19" s="1" t="str">
        <f t="shared" si="4"/>
        <v>соответствует</v>
      </c>
    </row>
    <row r="20" spans="2:9" x14ac:dyDescent="0.25">
      <c r="B20" s="1">
        <v>11</v>
      </c>
      <c r="C20" s="1">
        <v>4</v>
      </c>
      <c r="D20" s="1">
        <v>4</v>
      </c>
      <c r="E20" s="2">
        <f t="shared" si="1"/>
        <v>-4.8387096774193949E-2</v>
      </c>
      <c r="F20" s="2">
        <f t="shared" si="2"/>
        <v>2.3413111342352106E-3</v>
      </c>
      <c r="G20" s="1">
        <f t="shared" si="0"/>
        <v>0</v>
      </c>
      <c r="H20" s="1">
        <f t="shared" si="3"/>
        <v>0</v>
      </c>
      <c r="I20" s="1" t="str">
        <f t="shared" si="4"/>
        <v>соответствует</v>
      </c>
    </row>
    <row r="21" spans="2:9" x14ac:dyDescent="0.25">
      <c r="B21" s="1">
        <v>12</v>
      </c>
      <c r="C21" s="1">
        <v>3</v>
      </c>
      <c r="D21" s="1">
        <v>3</v>
      </c>
      <c r="E21" s="2">
        <f t="shared" si="1"/>
        <v>-1.0483870967741939</v>
      </c>
      <c r="F21" s="2">
        <f t="shared" si="2"/>
        <v>1.0991155046826231</v>
      </c>
      <c r="G21" s="1">
        <f t="shared" si="0"/>
        <v>0</v>
      </c>
      <c r="H21" s="1">
        <f t="shared" si="3"/>
        <v>0</v>
      </c>
      <c r="I21" s="1" t="str">
        <f t="shared" si="4"/>
        <v>соответствует</v>
      </c>
    </row>
    <row r="22" spans="2:9" x14ac:dyDescent="0.25">
      <c r="B22" s="1">
        <v>13</v>
      </c>
      <c r="C22" s="1">
        <v>4</v>
      </c>
      <c r="D22" s="1">
        <v>4</v>
      </c>
      <c r="E22" s="2">
        <f t="shared" si="1"/>
        <v>-4.8387096774193949E-2</v>
      </c>
      <c r="F22" s="2">
        <f t="shared" si="2"/>
        <v>2.3413111342352106E-3</v>
      </c>
      <c r="G22" s="1">
        <f t="shared" si="0"/>
        <v>0</v>
      </c>
      <c r="H22" s="1">
        <f t="shared" si="3"/>
        <v>0</v>
      </c>
      <c r="I22" s="1" t="str">
        <f t="shared" si="4"/>
        <v>соответствует</v>
      </c>
    </row>
    <row r="23" spans="2:9" x14ac:dyDescent="0.25">
      <c r="B23" s="1">
        <v>14</v>
      </c>
      <c r="C23" s="1">
        <v>4</v>
      </c>
      <c r="D23" s="1">
        <v>4</v>
      </c>
      <c r="E23" s="2">
        <f t="shared" si="1"/>
        <v>-4.8387096774193949E-2</v>
      </c>
      <c r="F23" s="2">
        <f t="shared" si="2"/>
        <v>2.3413111342352106E-3</v>
      </c>
      <c r="G23" s="1">
        <f t="shared" si="0"/>
        <v>0</v>
      </c>
      <c r="H23" s="1">
        <f t="shared" si="3"/>
        <v>0</v>
      </c>
      <c r="I23" s="1" t="str">
        <f t="shared" si="4"/>
        <v>соответствует</v>
      </c>
    </row>
    <row r="24" spans="2:9" x14ac:dyDescent="0.25">
      <c r="B24" s="1">
        <v>15</v>
      </c>
      <c r="C24" s="1">
        <v>5</v>
      </c>
      <c r="D24" s="1">
        <v>5</v>
      </c>
      <c r="E24" s="2">
        <f t="shared" si="1"/>
        <v>0.95161290322580605</v>
      </c>
      <c r="F24" s="2">
        <f t="shared" si="2"/>
        <v>0.90556711758584729</v>
      </c>
      <c r="G24" s="1">
        <f t="shared" si="0"/>
        <v>0</v>
      </c>
      <c r="H24" s="1">
        <f t="shared" si="3"/>
        <v>0</v>
      </c>
      <c r="I24" s="1" t="str">
        <f t="shared" si="4"/>
        <v>соответствует</v>
      </c>
    </row>
    <row r="25" spans="2:9" x14ac:dyDescent="0.25">
      <c r="B25" s="1">
        <v>16</v>
      </c>
      <c r="C25" s="1">
        <v>5</v>
      </c>
      <c r="D25" s="1">
        <v>4</v>
      </c>
      <c r="E25" s="2">
        <f t="shared" si="1"/>
        <v>0.95161290322580605</v>
      </c>
      <c r="F25" s="2">
        <f t="shared" si="2"/>
        <v>0.90556711758584729</v>
      </c>
      <c r="G25" s="1">
        <f t="shared" si="0"/>
        <v>-1</v>
      </c>
      <c r="H25" s="1">
        <f t="shared" si="3"/>
        <v>1</v>
      </c>
      <c r="I25" s="1" t="str">
        <f t="shared" si="4"/>
        <v>повысили</v>
      </c>
    </row>
    <row r="26" spans="2:9" x14ac:dyDescent="0.25">
      <c r="B26" s="1">
        <v>17</v>
      </c>
      <c r="C26" s="1">
        <v>5</v>
      </c>
      <c r="D26" s="1">
        <v>4</v>
      </c>
      <c r="E26" s="2">
        <f t="shared" si="1"/>
        <v>0.95161290322580605</v>
      </c>
      <c r="F26" s="2">
        <f t="shared" si="2"/>
        <v>0.90556711758584729</v>
      </c>
      <c r="G26" s="1">
        <f t="shared" si="0"/>
        <v>-1</v>
      </c>
      <c r="H26" s="1">
        <f t="shared" si="3"/>
        <v>1</v>
      </c>
      <c r="I26" s="1" t="str">
        <f t="shared" si="4"/>
        <v>повысили</v>
      </c>
    </row>
    <row r="27" spans="2:9" x14ac:dyDescent="0.25">
      <c r="B27" s="1">
        <v>18</v>
      </c>
      <c r="C27" s="1">
        <v>5</v>
      </c>
      <c r="D27" s="1">
        <v>5</v>
      </c>
      <c r="E27" s="2">
        <f t="shared" si="1"/>
        <v>0.95161290322580605</v>
      </c>
      <c r="F27" s="2">
        <f t="shared" si="2"/>
        <v>0.90556711758584729</v>
      </c>
      <c r="G27" s="1">
        <f t="shared" si="0"/>
        <v>0</v>
      </c>
      <c r="H27" s="1">
        <f t="shared" si="3"/>
        <v>0</v>
      </c>
      <c r="I27" s="1" t="str">
        <f t="shared" si="4"/>
        <v>соответствует</v>
      </c>
    </row>
    <row r="28" spans="2:9" x14ac:dyDescent="0.25">
      <c r="B28" s="1">
        <v>19</v>
      </c>
      <c r="C28" s="1">
        <v>4</v>
      </c>
      <c r="D28" s="1">
        <v>4</v>
      </c>
      <c r="E28" s="2">
        <f t="shared" si="1"/>
        <v>-4.8387096774193949E-2</v>
      </c>
      <c r="F28" s="2">
        <f t="shared" si="2"/>
        <v>2.3413111342352106E-3</v>
      </c>
      <c r="G28" s="1">
        <f t="shared" si="0"/>
        <v>0</v>
      </c>
      <c r="H28" s="1">
        <f t="shared" si="3"/>
        <v>0</v>
      </c>
      <c r="I28" s="1" t="str">
        <f t="shared" si="4"/>
        <v>соответствует</v>
      </c>
    </row>
    <row r="29" spans="2:9" x14ac:dyDescent="0.25">
      <c r="B29" s="1">
        <v>20</v>
      </c>
      <c r="C29" s="1">
        <v>4</v>
      </c>
      <c r="D29" s="1">
        <v>4</v>
      </c>
      <c r="E29" s="2">
        <f t="shared" si="1"/>
        <v>-4.8387096774193949E-2</v>
      </c>
      <c r="F29" s="2">
        <f t="shared" si="2"/>
        <v>2.3413111342352106E-3</v>
      </c>
      <c r="G29" s="1">
        <f t="shared" si="0"/>
        <v>0</v>
      </c>
      <c r="H29" s="1">
        <f t="shared" si="3"/>
        <v>0</v>
      </c>
      <c r="I29" s="1" t="str">
        <f t="shared" si="4"/>
        <v>соответствует</v>
      </c>
    </row>
    <row r="30" spans="2:9" x14ac:dyDescent="0.25">
      <c r="B30" s="1">
        <v>21</v>
      </c>
      <c r="C30" s="1">
        <v>4</v>
      </c>
      <c r="D30" s="1">
        <v>4</v>
      </c>
      <c r="E30" s="2">
        <f t="shared" si="1"/>
        <v>-4.8387096774193949E-2</v>
      </c>
      <c r="F30" s="2">
        <f t="shared" si="2"/>
        <v>2.3413111342352106E-3</v>
      </c>
      <c r="G30" s="1">
        <f t="shared" si="0"/>
        <v>0</v>
      </c>
      <c r="H30" s="1">
        <f t="shared" si="3"/>
        <v>0</v>
      </c>
      <c r="I30" s="1" t="str">
        <f t="shared" si="4"/>
        <v>соответствует</v>
      </c>
    </row>
    <row r="31" spans="2:9" x14ac:dyDescent="0.25">
      <c r="B31" s="1">
        <v>22</v>
      </c>
      <c r="C31" s="1">
        <v>5</v>
      </c>
      <c r="D31" s="1">
        <v>5</v>
      </c>
      <c r="E31" s="2">
        <f t="shared" si="1"/>
        <v>0.95161290322580605</v>
      </c>
      <c r="F31" s="2">
        <f t="shared" si="2"/>
        <v>0.90556711758584729</v>
      </c>
      <c r="G31" s="1">
        <f t="shared" si="0"/>
        <v>0</v>
      </c>
      <c r="H31" s="1">
        <f t="shared" si="3"/>
        <v>0</v>
      </c>
      <c r="I31" s="1" t="str">
        <f t="shared" si="4"/>
        <v>соответствует</v>
      </c>
    </row>
    <row r="32" spans="2:9" x14ac:dyDescent="0.25">
      <c r="B32" s="1">
        <v>23</v>
      </c>
      <c r="C32" s="1">
        <v>5</v>
      </c>
      <c r="D32" s="1">
        <v>5</v>
      </c>
      <c r="E32" s="2">
        <f t="shared" si="1"/>
        <v>0.95161290322580605</v>
      </c>
      <c r="F32" s="2">
        <f t="shared" si="2"/>
        <v>0.90556711758584729</v>
      </c>
      <c r="G32" s="1">
        <f t="shared" si="0"/>
        <v>0</v>
      </c>
      <c r="H32" s="1">
        <f t="shared" si="3"/>
        <v>0</v>
      </c>
      <c r="I32" s="1" t="str">
        <f t="shared" si="4"/>
        <v>соответствует</v>
      </c>
    </row>
    <row r="33" spans="2:9" x14ac:dyDescent="0.25">
      <c r="B33" s="1">
        <v>24</v>
      </c>
      <c r="C33" s="1">
        <v>5</v>
      </c>
      <c r="D33" s="1">
        <v>5</v>
      </c>
      <c r="E33" s="2">
        <f t="shared" si="1"/>
        <v>0.95161290322580605</v>
      </c>
      <c r="F33" s="2">
        <f t="shared" si="2"/>
        <v>0.90556711758584729</v>
      </c>
      <c r="G33" s="1">
        <f t="shared" si="0"/>
        <v>0</v>
      </c>
      <c r="H33" s="1">
        <f t="shared" si="3"/>
        <v>0</v>
      </c>
      <c r="I33" s="1" t="str">
        <f t="shared" si="4"/>
        <v>соответствует</v>
      </c>
    </row>
    <row r="34" spans="2:9" x14ac:dyDescent="0.25">
      <c r="B34" s="1">
        <v>25</v>
      </c>
      <c r="C34" s="1">
        <v>5</v>
      </c>
      <c r="D34" s="1">
        <v>5</v>
      </c>
      <c r="E34" s="2">
        <f t="shared" si="1"/>
        <v>0.95161290322580605</v>
      </c>
      <c r="F34" s="2">
        <f t="shared" si="2"/>
        <v>0.90556711758584729</v>
      </c>
      <c r="G34" s="1">
        <f t="shared" si="0"/>
        <v>0</v>
      </c>
      <c r="H34" s="1">
        <f t="shared" si="3"/>
        <v>0</v>
      </c>
      <c r="I34" s="1" t="str">
        <f t="shared" si="4"/>
        <v>соответствует</v>
      </c>
    </row>
    <row r="35" spans="2:9" x14ac:dyDescent="0.25">
      <c r="B35" s="1">
        <v>26</v>
      </c>
      <c r="C35" s="1">
        <v>4</v>
      </c>
      <c r="D35" s="1">
        <v>4</v>
      </c>
      <c r="E35" s="2">
        <f t="shared" si="1"/>
        <v>-4.8387096774193949E-2</v>
      </c>
      <c r="F35" s="2">
        <f t="shared" si="2"/>
        <v>2.3413111342352106E-3</v>
      </c>
      <c r="G35" s="1">
        <f t="shared" si="0"/>
        <v>0</v>
      </c>
      <c r="H35" s="1">
        <f t="shared" si="3"/>
        <v>0</v>
      </c>
      <c r="I35" s="1" t="str">
        <f t="shared" si="4"/>
        <v>соответствует</v>
      </c>
    </row>
    <row r="36" spans="2:9" x14ac:dyDescent="0.25">
      <c r="B36" s="1">
        <v>27</v>
      </c>
      <c r="C36" s="1">
        <v>5</v>
      </c>
      <c r="D36" s="1">
        <v>5</v>
      </c>
      <c r="E36" s="2">
        <f t="shared" si="1"/>
        <v>0.95161290322580605</v>
      </c>
      <c r="F36" s="2">
        <f t="shared" si="2"/>
        <v>0.90556711758584729</v>
      </c>
      <c r="G36" s="1">
        <f t="shared" si="0"/>
        <v>0</v>
      </c>
      <c r="H36" s="1">
        <f t="shared" si="3"/>
        <v>0</v>
      </c>
      <c r="I36" s="1" t="str">
        <f t="shared" si="4"/>
        <v>соответствует</v>
      </c>
    </row>
    <row r="37" spans="2:9" x14ac:dyDescent="0.25">
      <c r="B37" s="1">
        <v>28</v>
      </c>
      <c r="C37" s="1">
        <v>4</v>
      </c>
      <c r="D37" s="1">
        <v>5</v>
      </c>
      <c r="E37" s="2">
        <f t="shared" si="1"/>
        <v>-4.8387096774193949E-2</v>
      </c>
      <c r="F37" s="2">
        <f t="shared" si="2"/>
        <v>2.3413111342352106E-3</v>
      </c>
      <c r="G37" s="1">
        <f t="shared" si="0"/>
        <v>1</v>
      </c>
      <c r="H37" s="1">
        <f t="shared" si="3"/>
        <v>1</v>
      </c>
      <c r="I37" s="1" t="str">
        <f t="shared" si="4"/>
        <v>понизили</v>
      </c>
    </row>
    <row r="38" spans="2:9" x14ac:dyDescent="0.25">
      <c r="B38" s="1">
        <v>29</v>
      </c>
      <c r="C38" s="1">
        <v>4</v>
      </c>
      <c r="D38" s="1">
        <v>4</v>
      </c>
      <c r="E38" s="2">
        <f t="shared" si="1"/>
        <v>-4.8387096774193949E-2</v>
      </c>
      <c r="F38" s="2">
        <f t="shared" si="2"/>
        <v>2.3413111342352106E-3</v>
      </c>
      <c r="G38" s="1">
        <f t="shared" si="0"/>
        <v>0</v>
      </c>
      <c r="H38" s="1">
        <f t="shared" si="3"/>
        <v>0</v>
      </c>
      <c r="I38" s="1" t="str">
        <f t="shared" si="4"/>
        <v>соответствует</v>
      </c>
    </row>
    <row r="39" spans="2:9" x14ac:dyDescent="0.25">
      <c r="B39" s="1">
        <v>30</v>
      </c>
      <c r="C39" s="1">
        <v>5</v>
      </c>
      <c r="D39" s="1">
        <v>5</v>
      </c>
      <c r="E39" s="2">
        <f t="shared" si="1"/>
        <v>0.95161290322580605</v>
      </c>
      <c r="F39" s="2">
        <f t="shared" si="2"/>
        <v>0.90556711758584729</v>
      </c>
      <c r="G39" s="1">
        <f t="shared" si="0"/>
        <v>0</v>
      </c>
      <c r="H39" s="1">
        <f t="shared" si="3"/>
        <v>0</v>
      </c>
      <c r="I39" s="1" t="str">
        <f t="shared" si="4"/>
        <v>соответствует</v>
      </c>
    </row>
    <row r="40" spans="2:9" x14ac:dyDescent="0.25">
      <c r="B40" s="1">
        <v>31</v>
      </c>
      <c r="C40" s="1">
        <v>4</v>
      </c>
      <c r="D40" s="1">
        <v>3</v>
      </c>
      <c r="E40" s="2">
        <f t="shared" si="1"/>
        <v>-4.8387096774193949E-2</v>
      </c>
      <c r="F40" s="2">
        <f t="shared" si="2"/>
        <v>2.3413111342352106E-3</v>
      </c>
      <c r="G40" s="1">
        <f t="shared" si="0"/>
        <v>-1</v>
      </c>
      <c r="H40" s="1">
        <f t="shared" si="3"/>
        <v>1</v>
      </c>
      <c r="I40" s="1" t="str">
        <f t="shared" si="4"/>
        <v>повысили</v>
      </c>
    </row>
    <row r="41" spans="2:9" x14ac:dyDescent="0.25">
      <c r="B41" s="1">
        <v>32</v>
      </c>
      <c r="C41" s="1">
        <v>3</v>
      </c>
      <c r="D41" s="1">
        <v>3</v>
      </c>
      <c r="E41" s="2">
        <f t="shared" si="1"/>
        <v>-1.0483870967741939</v>
      </c>
      <c r="F41" s="2">
        <f t="shared" si="2"/>
        <v>1.0991155046826231</v>
      </c>
      <c r="G41" s="1">
        <f t="shared" si="0"/>
        <v>0</v>
      </c>
      <c r="H41" s="1">
        <f t="shared" si="3"/>
        <v>0</v>
      </c>
      <c r="I41" s="1" t="str">
        <f t="shared" si="4"/>
        <v>соответствует</v>
      </c>
    </row>
    <row r="42" spans="2:9" x14ac:dyDescent="0.25">
      <c r="B42" s="1">
        <v>33</v>
      </c>
      <c r="C42" s="1">
        <v>4</v>
      </c>
      <c r="D42" s="1">
        <v>4</v>
      </c>
      <c r="E42" s="2">
        <f t="shared" si="1"/>
        <v>-4.8387096774193949E-2</v>
      </c>
      <c r="F42" s="2">
        <f t="shared" si="2"/>
        <v>2.3413111342352106E-3</v>
      </c>
      <c r="G42" s="1">
        <f t="shared" ref="G42:G71" si="5">D42-C42</f>
        <v>0</v>
      </c>
      <c r="H42" s="1">
        <f t="shared" si="3"/>
        <v>0</v>
      </c>
      <c r="I42" s="1" t="str">
        <f t="shared" si="4"/>
        <v>соответствует</v>
      </c>
    </row>
    <row r="43" spans="2:9" x14ac:dyDescent="0.25">
      <c r="B43" s="1">
        <v>34</v>
      </c>
      <c r="C43" s="1">
        <v>3</v>
      </c>
      <c r="D43" s="1">
        <v>3</v>
      </c>
      <c r="E43" s="2">
        <f t="shared" si="1"/>
        <v>-1.0483870967741939</v>
      </c>
      <c r="F43" s="2">
        <f t="shared" si="2"/>
        <v>1.0991155046826231</v>
      </c>
      <c r="G43" s="1">
        <f t="shared" si="5"/>
        <v>0</v>
      </c>
      <c r="H43" s="1">
        <f t="shared" si="3"/>
        <v>0</v>
      </c>
      <c r="I43" s="1" t="str">
        <f t="shared" si="4"/>
        <v>соответствует</v>
      </c>
    </row>
    <row r="44" spans="2:9" x14ac:dyDescent="0.25">
      <c r="B44" s="1">
        <v>35</v>
      </c>
      <c r="C44" s="1">
        <v>4</v>
      </c>
      <c r="D44" s="1">
        <v>4</v>
      </c>
      <c r="E44" s="2">
        <f t="shared" si="1"/>
        <v>-4.8387096774193949E-2</v>
      </c>
      <c r="F44" s="2">
        <f t="shared" si="2"/>
        <v>2.3413111342352106E-3</v>
      </c>
      <c r="G44" s="1">
        <f t="shared" si="5"/>
        <v>0</v>
      </c>
      <c r="H44" s="1">
        <f t="shared" si="3"/>
        <v>0</v>
      </c>
      <c r="I44" s="1" t="str">
        <f t="shared" si="4"/>
        <v>соответствует</v>
      </c>
    </row>
    <row r="45" spans="2:9" x14ac:dyDescent="0.25">
      <c r="B45" s="1">
        <v>36</v>
      </c>
      <c r="C45" s="1">
        <v>4</v>
      </c>
      <c r="D45" s="1">
        <v>4</v>
      </c>
      <c r="E45" s="2">
        <f t="shared" si="1"/>
        <v>-4.8387096774193949E-2</v>
      </c>
      <c r="F45" s="2">
        <f t="shared" si="2"/>
        <v>2.3413111342352106E-3</v>
      </c>
      <c r="G45" s="1">
        <f t="shared" si="5"/>
        <v>0</v>
      </c>
      <c r="H45" s="1">
        <f t="shared" si="3"/>
        <v>0</v>
      </c>
      <c r="I45" s="1" t="str">
        <f t="shared" si="4"/>
        <v>соответствует</v>
      </c>
    </row>
    <row r="46" spans="2:9" x14ac:dyDescent="0.25">
      <c r="B46" s="1">
        <v>37</v>
      </c>
      <c r="C46" s="1">
        <v>4</v>
      </c>
      <c r="D46" s="1">
        <v>4</v>
      </c>
      <c r="E46" s="2">
        <f t="shared" si="1"/>
        <v>-4.8387096774193949E-2</v>
      </c>
      <c r="F46" s="2">
        <f t="shared" si="2"/>
        <v>2.3413111342352106E-3</v>
      </c>
      <c r="G46" s="1">
        <f t="shared" si="5"/>
        <v>0</v>
      </c>
      <c r="H46" s="1">
        <f t="shared" si="3"/>
        <v>0</v>
      </c>
      <c r="I46" s="1" t="str">
        <f t="shared" si="4"/>
        <v>соответствует</v>
      </c>
    </row>
    <row r="47" spans="2:9" x14ac:dyDescent="0.25">
      <c r="B47" s="1">
        <v>38</v>
      </c>
      <c r="C47" s="1">
        <v>5</v>
      </c>
      <c r="D47" s="1">
        <v>5</v>
      </c>
      <c r="E47" s="2">
        <f t="shared" si="1"/>
        <v>0.95161290322580605</v>
      </c>
      <c r="F47" s="2">
        <f t="shared" si="2"/>
        <v>0.90556711758584729</v>
      </c>
      <c r="G47" s="1">
        <f t="shared" si="5"/>
        <v>0</v>
      </c>
      <c r="H47" s="1">
        <f t="shared" si="3"/>
        <v>0</v>
      </c>
      <c r="I47" s="1" t="str">
        <f t="shared" si="4"/>
        <v>соответствует</v>
      </c>
    </row>
    <row r="48" spans="2:9" x14ac:dyDescent="0.25">
      <c r="B48" s="1">
        <v>39</v>
      </c>
      <c r="C48" s="1">
        <v>4</v>
      </c>
      <c r="D48" s="1">
        <v>4</v>
      </c>
      <c r="E48" s="2">
        <f t="shared" si="1"/>
        <v>-4.8387096774193949E-2</v>
      </c>
      <c r="F48" s="2">
        <f t="shared" si="2"/>
        <v>2.3413111342352106E-3</v>
      </c>
      <c r="G48" s="1">
        <f t="shared" si="5"/>
        <v>0</v>
      </c>
      <c r="H48" s="1">
        <f t="shared" si="3"/>
        <v>0</v>
      </c>
      <c r="I48" s="1" t="str">
        <f t="shared" si="4"/>
        <v>соответствует</v>
      </c>
    </row>
    <row r="49" spans="2:9" x14ac:dyDescent="0.25">
      <c r="B49" s="1">
        <v>40</v>
      </c>
      <c r="C49" s="1">
        <v>4</v>
      </c>
      <c r="D49" s="1">
        <v>4</v>
      </c>
      <c r="E49" s="2">
        <f t="shared" si="1"/>
        <v>-4.8387096774193949E-2</v>
      </c>
      <c r="F49" s="2">
        <f t="shared" si="2"/>
        <v>2.3413111342352106E-3</v>
      </c>
      <c r="G49" s="1">
        <f t="shared" si="5"/>
        <v>0</v>
      </c>
      <c r="H49" s="1">
        <f t="shared" si="3"/>
        <v>0</v>
      </c>
      <c r="I49" s="1" t="str">
        <f t="shared" si="4"/>
        <v>соответствует</v>
      </c>
    </row>
    <row r="50" spans="2:9" x14ac:dyDescent="0.25">
      <c r="B50" s="1">
        <v>41</v>
      </c>
      <c r="C50" s="1">
        <v>5</v>
      </c>
      <c r="D50" s="1">
        <v>5</v>
      </c>
      <c r="E50" s="2">
        <f t="shared" si="1"/>
        <v>0.95161290322580605</v>
      </c>
      <c r="F50" s="2">
        <f t="shared" si="2"/>
        <v>0.90556711758584729</v>
      </c>
      <c r="G50" s="1">
        <f t="shared" si="5"/>
        <v>0</v>
      </c>
      <c r="H50" s="1">
        <f t="shared" si="3"/>
        <v>0</v>
      </c>
      <c r="I50" s="1" t="str">
        <f t="shared" si="4"/>
        <v>соответствует</v>
      </c>
    </row>
    <row r="51" spans="2:9" x14ac:dyDescent="0.25">
      <c r="B51" s="1">
        <v>42</v>
      </c>
      <c r="C51" s="1">
        <v>3</v>
      </c>
      <c r="D51" s="1">
        <v>3</v>
      </c>
      <c r="E51" s="2">
        <f t="shared" si="1"/>
        <v>-1.0483870967741939</v>
      </c>
      <c r="F51" s="2">
        <f t="shared" si="2"/>
        <v>1.0991155046826231</v>
      </c>
      <c r="G51" s="1">
        <f t="shared" si="5"/>
        <v>0</v>
      </c>
      <c r="H51" s="1">
        <f t="shared" si="3"/>
        <v>0</v>
      </c>
      <c r="I51" s="1" t="str">
        <f t="shared" si="4"/>
        <v>соответствует</v>
      </c>
    </row>
    <row r="52" spans="2:9" x14ac:dyDescent="0.25">
      <c r="B52" s="1">
        <v>43</v>
      </c>
      <c r="C52" s="1">
        <v>5</v>
      </c>
      <c r="D52" s="1">
        <v>5</v>
      </c>
      <c r="E52" s="2">
        <f t="shared" si="1"/>
        <v>0.95161290322580605</v>
      </c>
      <c r="F52" s="2">
        <f t="shared" si="2"/>
        <v>0.90556711758584729</v>
      </c>
      <c r="G52" s="1">
        <f t="shared" si="5"/>
        <v>0</v>
      </c>
      <c r="H52" s="1">
        <f t="shared" si="3"/>
        <v>0</v>
      </c>
      <c r="I52" s="1" t="str">
        <f t="shared" si="4"/>
        <v>соответствует</v>
      </c>
    </row>
    <row r="53" spans="2:9" x14ac:dyDescent="0.25">
      <c r="B53" s="1">
        <v>44</v>
      </c>
      <c r="C53" s="1">
        <v>5</v>
      </c>
      <c r="D53" s="1">
        <v>5</v>
      </c>
      <c r="E53" s="2">
        <f t="shared" si="1"/>
        <v>0.95161290322580605</v>
      </c>
      <c r="F53" s="2">
        <f t="shared" si="2"/>
        <v>0.90556711758584729</v>
      </c>
      <c r="G53" s="1">
        <f t="shared" si="5"/>
        <v>0</v>
      </c>
      <c r="H53" s="1">
        <f t="shared" si="3"/>
        <v>0</v>
      </c>
      <c r="I53" s="1" t="str">
        <f t="shared" si="4"/>
        <v>соответствует</v>
      </c>
    </row>
    <row r="54" spans="2:9" x14ac:dyDescent="0.25">
      <c r="B54" s="1">
        <v>45</v>
      </c>
      <c r="C54" s="1">
        <v>3</v>
      </c>
      <c r="D54" s="1">
        <v>3</v>
      </c>
      <c r="E54" s="2">
        <f t="shared" si="1"/>
        <v>-1.0483870967741939</v>
      </c>
      <c r="F54" s="2">
        <f t="shared" si="2"/>
        <v>1.0991155046826231</v>
      </c>
      <c r="G54" s="1">
        <f t="shared" si="5"/>
        <v>0</v>
      </c>
      <c r="H54" s="1">
        <f t="shared" si="3"/>
        <v>0</v>
      </c>
      <c r="I54" s="1" t="str">
        <f t="shared" si="4"/>
        <v>соответствует</v>
      </c>
    </row>
    <row r="55" spans="2:9" x14ac:dyDescent="0.25">
      <c r="B55" s="1">
        <v>46</v>
      </c>
      <c r="C55" s="1">
        <v>3</v>
      </c>
      <c r="D55" s="1">
        <v>3</v>
      </c>
      <c r="E55" s="2">
        <f t="shared" si="1"/>
        <v>-1.0483870967741939</v>
      </c>
      <c r="F55" s="2">
        <f t="shared" si="2"/>
        <v>1.0991155046826231</v>
      </c>
      <c r="G55" s="1">
        <f t="shared" si="5"/>
        <v>0</v>
      </c>
      <c r="H55" s="1">
        <f t="shared" si="3"/>
        <v>0</v>
      </c>
      <c r="I55" s="1" t="str">
        <f t="shared" si="4"/>
        <v>соответствует</v>
      </c>
    </row>
    <row r="56" spans="2:9" x14ac:dyDescent="0.25">
      <c r="B56" s="1">
        <v>47</v>
      </c>
      <c r="C56" s="1">
        <v>4</v>
      </c>
      <c r="D56" s="1">
        <v>3</v>
      </c>
      <c r="E56" s="2">
        <f t="shared" si="1"/>
        <v>-4.8387096774193949E-2</v>
      </c>
      <c r="F56" s="2">
        <f t="shared" si="2"/>
        <v>2.3413111342352106E-3</v>
      </c>
      <c r="G56" s="1">
        <f t="shared" si="5"/>
        <v>-1</v>
      </c>
      <c r="H56" s="1">
        <f t="shared" si="3"/>
        <v>1</v>
      </c>
      <c r="I56" s="1" t="str">
        <f t="shared" si="4"/>
        <v>повысили</v>
      </c>
    </row>
    <row r="57" spans="2:9" x14ac:dyDescent="0.25">
      <c r="B57" s="1">
        <v>48</v>
      </c>
      <c r="C57" s="1">
        <v>5</v>
      </c>
      <c r="D57" s="1">
        <v>5</v>
      </c>
      <c r="E57" s="2">
        <f t="shared" si="1"/>
        <v>0.95161290322580605</v>
      </c>
      <c r="F57" s="2">
        <f t="shared" si="2"/>
        <v>0.90556711758584729</v>
      </c>
      <c r="G57" s="1">
        <f t="shared" si="5"/>
        <v>0</v>
      </c>
      <c r="H57" s="1">
        <f t="shared" si="3"/>
        <v>0</v>
      </c>
      <c r="I57" s="1" t="str">
        <f t="shared" si="4"/>
        <v>соответствует</v>
      </c>
    </row>
    <row r="58" spans="2:9" x14ac:dyDescent="0.25">
      <c r="B58" s="1">
        <v>49</v>
      </c>
      <c r="C58" s="1">
        <v>3</v>
      </c>
      <c r="D58" s="1">
        <v>3</v>
      </c>
      <c r="E58" s="2">
        <f t="shared" si="1"/>
        <v>-1.0483870967741939</v>
      </c>
      <c r="F58" s="2">
        <f t="shared" si="2"/>
        <v>1.0991155046826231</v>
      </c>
      <c r="G58" s="1">
        <f t="shared" si="5"/>
        <v>0</v>
      </c>
      <c r="H58" s="1">
        <f t="shared" si="3"/>
        <v>0</v>
      </c>
      <c r="I58" s="1" t="str">
        <f t="shared" si="4"/>
        <v>соответствует</v>
      </c>
    </row>
    <row r="59" spans="2:9" x14ac:dyDescent="0.25">
      <c r="B59" s="1">
        <v>50</v>
      </c>
      <c r="C59" s="1">
        <v>3</v>
      </c>
      <c r="D59" s="1">
        <v>3</v>
      </c>
      <c r="E59" s="2">
        <f t="shared" si="1"/>
        <v>-1.0483870967741939</v>
      </c>
      <c r="F59" s="2">
        <f t="shared" si="2"/>
        <v>1.0991155046826231</v>
      </c>
      <c r="G59" s="1">
        <f t="shared" si="5"/>
        <v>0</v>
      </c>
      <c r="H59" s="1">
        <f t="shared" si="3"/>
        <v>0</v>
      </c>
      <c r="I59" s="1" t="str">
        <f t="shared" si="4"/>
        <v>соответствует</v>
      </c>
    </row>
    <row r="60" spans="2:9" x14ac:dyDescent="0.25">
      <c r="B60" s="1">
        <v>51</v>
      </c>
      <c r="C60" s="1">
        <v>4</v>
      </c>
      <c r="D60" s="1">
        <v>4</v>
      </c>
      <c r="E60" s="2">
        <f t="shared" si="1"/>
        <v>-4.8387096774193949E-2</v>
      </c>
      <c r="F60" s="2">
        <f t="shared" si="2"/>
        <v>2.3413111342352106E-3</v>
      </c>
      <c r="G60" s="1">
        <f t="shared" si="5"/>
        <v>0</v>
      </c>
      <c r="H60" s="1">
        <f t="shared" si="3"/>
        <v>0</v>
      </c>
      <c r="I60" s="1" t="str">
        <f t="shared" si="4"/>
        <v>соответствует</v>
      </c>
    </row>
    <row r="61" spans="2:9" x14ac:dyDescent="0.25">
      <c r="B61" s="1">
        <v>52</v>
      </c>
      <c r="C61" s="1">
        <v>4</v>
      </c>
      <c r="D61" s="1">
        <v>3</v>
      </c>
      <c r="E61" s="2">
        <f t="shared" si="1"/>
        <v>-4.8387096774193949E-2</v>
      </c>
      <c r="F61" s="2">
        <f t="shared" si="2"/>
        <v>2.3413111342352106E-3</v>
      </c>
      <c r="G61" s="1">
        <f t="shared" si="5"/>
        <v>-1</v>
      </c>
      <c r="H61" s="1">
        <f t="shared" si="3"/>
        <v>1</v>
      </c>
      <c r="I61" s="1" t="str">
        <f t="shared" si="4"/>
        <v>повысили</v>
      </c>
    </row>
    <row r="62" spans="2:9" x14ac:dyDescent="0.25">
      <c r="B62" s="1">
        <v>53</v>
      </c>
      <c r="C62" s="1">
        <v>3</v>
      </c>
      <c r="D62" s="1">
        <v>3</v>
      </c>
      <c r="E62" s="2">
        <f t="shared" si="1"/>
        <v>-1.0483870967741939</v>
      </c>
      <c r="F62" s="2">
        <f t="shared" si="2"/>
        <v>1.0991155046826231</v>
      </c>
      <c r="G62" s="1">
        <f t="shared" si="5"/>
        <v>0</v>
      </c>
      <c r="H62" s="1">
        <f t="shared" si="3"/>
        <v>0</v>
      </c>
      <c r="I62" s="1" t="str">
        <f t="shared" si="4"/>
        <v>соответствует</v>
      </c>
    </row>
    <row r="63" spans="2:9" x14ac:dyDescent="0.25">
      <c r="B63" s="1">
        <v>54</v>
      </c>
      <c r="C63" s="1">
        <v>3</v>
      </c>
      <c r="D63" s="1">
        <v>3</v>
      </c>
      <c r="E63" s="2">
        <f t="shared" si="1"/>
        <v>-1.0483870967741939</v>
      </c>
      <c r="F63" s="2">
        <f t="shared" si="2"/>
        <v>1.0991155046826231</v>
      </c>
      <c r="G63" s="1">
        <f t="shared" si="5"/>
        <v>0</v>
      </c>
      <c r="H63" s="1">
        <f t="shared" si="3"/>
        <v>0</v>
      </c>
      <c r="I63" s="1" t="str">
        <f t="shared" si="4"/>
        <v>соответствует</v>
      </c>
    </row>
    <row r="64" spans="2:9" x14ac:dyDescent="0.25">
      <c r="B64" s="1">
        <v>55</v>
      </c>
      <c r="C64" s="1">
        <v>5</v>
      </c>
      <c r="D64" s="1">
        <v>4</v>
      </c>
      <c r="E64" s="2">
        <f t="shared" si="1"/>
        <v>0.95161290322580605</v>
      </c>
      <c r="F64" s="2">
        <f t="shared" si="2"/>
        <v>0.90556711758584729</v>
      </c>
      <c r="G64" s="1">
        <f t="shared" si="5"/>
        <v>-1</v>
      </c>
      <c r="H64" s="1">
        <f t="shared" si="3"/>
        <v>1</v>
      </c>
      <c r="I64" s="1" t="str">
        <f t="shared" si="4"/>
        <v>повысили</v>
      </c>
    </row>
    <row r="65" spans="2:9" x14ac:dyDescent="0.25">
      <c r="B65" s="1">
        <v>56</v>
      </c>
      <c r="C65" s="1">
        <v>3</v>
      </c>
      <c r="D65" s="1">
        <v>3</v>
      </c>
      <c r="E65" s="2">
        <f t="shared" si="1"/>
        <v>-1.0483870967741939</v>
      </c>
      <c r="F65" s="2">
        <f t="shared" si="2"/>
        <v>1.0991155046826231</v>
      </c>
      <c r="G65" s="1">
        <f t="shared" si="5"/>
        <v>0</v>
      </c>
      <c r="H65" s="1">
        <f t="shared" si="3"/>
        <v>0</v>
      </c>
      <c r="I65" s="1" t="str">
        <f t="shared" si="4"/>
        <v>соответствует</v>
      </c>
    </row>
    <row r="66" spans="2:9" x14ac:dyDescent="0.25">
      <c r="B66" s="1">
        <v>57</v>
      </c>
      <c r="C66" s="1">
        <v>3</v>
      </c>
      <c r="D66" s="1">
        <v>3</v>
      </c>
      <c r="E66" s="2">
        <f t="shared" si="1"/>
        <v>-1.0483870967741939</v>
      </c>
      <c r="F66" s="2">
        <f t="shared" si="2"/>
        <v>1.0991155046826231</v>
      </c>
      <c r="G66" s="1">
        <f t="shared" si="5"/>
        <v>0</v>
      </c>
      <c r="H66" s="1">
        <f t="shared" si="3"/>
        <v>0</v>
      </c>
      <c r="I66" s="1" t="str">
        <f t="shared" si="4"/>
        <v>соответствует</v>
      </c>
    </row>
    <row r="67" spans="2:9" x14ac:dyDescent="0.25">
      <c r="B67" s="1">
        <v>58</v>
      </c>
      <c r="C67" s="1">
        <v>4</v>
      </c>
      <c r="D67" s="1">
        <v>4</v>
      </c>
      <c r="E67" s="2">
        <f t="shared" si="1"/>
        <v>-4.8387096774193949E-2</v>
      </c>
      <c r="F67" s="2">
        <f t="shared" si="2"/>
        <v>2.3413111342352106E-3</v>
      </c>
      <c r="G67" s="1">
        <f t="shared" si="5"/>
        <v>0</v>
      </c>
      <c r="H67" s="1">
        <f t="shared" si="3"/>
        <v>0</v>
      </c>
      <c r="I67" s="1" t="str">
        <f t="shared" si="4"/>
        <v>соответствует</v>
      </c>
    </row>
    <row r="68" spans="2:9" x14ac:dyDescent="0.25">
      <c r="B68" s="1">
        <v>59</v>
      </c>
      <c r="C68" s="1">
        <v>3</v>
      </c>
      <c r="D68" s="1">
        <v>3</v>
      </c>
      <c r="E68" s="2">
        <f t="shared" si="1"/>
        <v>-1.0483870967741939</v>
      </c>
      <c r="F68" s="2">
        <f t="shared" si="2"/>
        <v>1.0991155046826231</v>
      </c>
      <c r="G68" s="1">
        <f t="shared" si="5"/>
        <v>0</v>
      </c>
      <c r="H68" s="1">
        <f t="shared" si="3"/>
        <v>0</v>
      </c>
      <c r="I68" s="1" t="str">
        <f t="shared" si="4"/>
        <v>соответствует</v>
      </c>
    </row>
    <row r="69" spans="2:9" x14ac:dyDescent="0.25">
      <c r="B69" s="1">
        <v>60</v>
      </c>
      <c r="C69" s="1">
        <v>2</v>
      </c>
      <c r="D69" s="1">
        <v>3</v>
      </c>
      <c r="E69" s="2">
        <f t="shared" si="1"/>
        <v>-2.0483870967741939</v>
      </c>
      <c r="F69" s="2">
        <f t="shared" si="2"/>
        <v>4.195889698231011</v>
      </c>
      <c r="G69" s="1">
        <f t="shared" si="5"/>
        <v>1</v>
      </c>
      <c r="H69" s="1">
        <f t="shared" si="3"/>
        <v>1</v>
      </c>
      <c r="I69" s="1" t="str">
        <f t="shared" si="4"/>
        <v>понизили</v>
      </c>
    </row>
    <row r="70" spans="2:9" x14ac:dyDescent="0.25">
      <c r="B70" s="1">
        <v>61</v>
      </c>
      <c r="C70" s="1">
        <v>4</v>
      </c>
      <c r="D70" s="1">
        <v>4</v>
      </c>
      <c r="E70" s="2">
        <f t="shared" si="1"/>
        <v>-4.8387096774193949E-2</v>
      </c>
      <c r="F70" s="2">
        <f t="shared" si="2"/>
        <v>2.3413111342352106E-3</v>
      </c>
      <c r="G70" s="1">
        <f t="shared" si="5"/>
        <v>0</v>
      </c>
      <c r="H70" s="1">
        <f t="shared" si="3"/>
        <v>0</v>
      </c>
      <c r="I70" s="1" t="str">
        <f t="shared" si="4"/>
        <v>соответствует</v>
      </c>
    </row>
    <row r="71" spans="2:9" x14ac:dyDescent="0.25">
      <c r="B71" s="1">
        <v>62</v>
      </c>
      <c r="C71" s="1">
        <v>3</v>
      </c>
      <c r="D71" s="1">
        <v>3</v>
      </c>
      <c r="E71" s="2">
        <f t="shared" si="1"/>
        <v>-1.0483870967741939</v>
      </c>
      <c r="F71" s="2">
        <f t="shared" si="2"/>
        <v>1.0991155046826231</v>
      </c>
      <c r="G71" s="1">
        <f t="shared" si="5"/>
        <v>0</v>
      </c>
      <c r="H71" s="1">
        <f t="shared" si="3"/>
        <v>0</v>
      </c>
      <c r="I71" s="1" t="str">
        <f t="shared" si="4"/>
        <v>соответствует</v>
      </c>
    </row>
  </sheetData>
  <mergeCells count="4">
    <mergeCell ref="D4:E4"/>
    <mergeCell ref="G9:H9"/>
    <mergeCell ref="E8:H8"/>
    <mergeCell ref="G4:H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activeCell="J10" sqref="J10"/>
    </sheetView>
  </sheetViews>
  <sheetFormatPr defaultRowHeight="15" x14ac:dyDescent="0.25"/>
  <cols>
    <col min="1" max="1" width="15.85546875" customWidth="1"/>
    <col min="2" max="2" width="8.5703125" customWidth="1"/>
    <col min="5" max="5" width="11" customWidth="1"/>
    <col min="6" max="6" width="8" customWidth="1"/>
    <col min="7" max="7" width="9.42578125" customWidth="1"/>
    <col min="9" max="9" width="13.5703125" customWidth="1"/>
  </cols>
  <sheetData>
    <row r="1" spans="1:15" x14ac:dyDescent="0.25">
      <c r="A1" s="9" t="s">
        <v>10</v>
      </c>
      <c r="I1" s="10"/>
      <c r="J1" s="10"/>
      <c r="K1" s="10"/>
      <c r="L1" s="10"/>
      <c r="M1" s="10"/>
      <c r="N1" s="10"/>
      <c r="O1" s="10"/>
    </row>
    <row r="2" spans="1:15" x14ac:dyDescent="0.25">
      <c r="A2" s="9" t="s">
        <v>21</v>
      </c>
      <c r="I2" s="10"/>
      <c r="J2" s="10"/>
      <c r="K2" s="10"/>
      <c r="L2" s="10"/>
      <c r="M2" s="10"/>
      <c r="N2" s="10"/>
      <c r="O2" s="10"/>
    </row>
    <row r="3" spans="1:15" x14ac:dyDescent="0.25">
      <c r="I3" s="10"/>
      <c r="J3" s="10"/>
      <c r="K3" s="10"/>
      <c r="L3" s="10"/>
      <c r="M3" s="10"/>
      <c r="N3" s="10"/>
      <c r="O3" s="10"/>
    </row>
    <row r="4" spans="1:15" x14ac:dyDescent="0.25">
      <c r="A4" s="1" t="s">
        <v>11</v>
      </c>
      <c r="B4" s="1">
        <v>62</v>
      </c>
      <c r="F4" s="18" t="s">
        <v>7</v>
      </c>
      <c r="G4" s="19"/>
      <c r="I4" s="10"/>
      <c r="J4" s="10"/>
      <c r="K4" s="11"/>
      <c r="L4" s="10"/>
      <c r="M4" s="10"/>
      <c r="N4" s="10"/>
      <c r="O4" s="10"/>
    </row>
    <row r="5" spans="1:15" x14ac:dyDescent="0.25">
      <c r="A5" s="1" t="s">
        <v>27</v>
      </c>
      <c r="B5" s="2">
        <f>SUM(C13:C74)/B4</f>
        <v>3.725806451612903</v>
      </c>
      <c r="F5" s="2">
        <f>B5-((1.96*B9)/SQRT(B4))</f>
        <v>3.5685733127999391</v>
      </c>
      <c r="G5" s="2">
        <f>B5+((1.96*B9)/SQRT(B4))</f>
        <v>3.883039590425867</v>
      </c>
      <c r="I5" s="10"/>
      <c r="J5" s="10"/>
      <c r="K5" s="12"/>
      <c r="L5" s="10"/>
      <c r="M5" s="10"/>
      <c r="N5" s="10"/>
      <c r="O5" s="10"/>
    </row>
    <row r="6" spans="1:15" x14ac:dyDescent="0.25">
      <c r="A6" s="1" t="s">
        <v>28</v>
      </c>
      <c r="B6" s="2">
        <f>SUM(D13:D74)/B4</f>
        <v>3.661290322580645</v>
      </c>
      <c r="F6" s="16"/>
      <c r="G6" s="16"/>
      <c r="I6" s="10"/>
      <c r="J6" s="10"/>
      <c r="K6" s="12"/>
      <c r="L6" s="10"/>
      <c r="M6" s="10"/>
      <c r="N6" s="10"/>
      <c r="O6" s="10"/>
    </row>
    <row r="7" spans="1:15" x14ac:dyDescent="0.25">
      <c r="A7" s="1" t="s">
        <v>31</v>
      </c>
      <c r="B7" s="2">
        <f>SUM(E13:E74)/B4</f>
        <v>3.6129032258064515</v>
      </c>
      <c r="F7" s="16"/>
      <c r="G7" s="16"/>
      <c r="I7" s="10"/>
      <c r="J7" s="10"/>
      <c r="K7" s="12"/>
      <c r="L7" s="10"/>
      <c r="M7" s="10"/>
      <c r="N7" s="10"/>
      <c r="O7" s="10"/>
    </row>
    <row r="8" spans="1:15" x14ac:dyDescent="0.25">
      <c r="A8" s="1" t="s">
        <v>32</v>
      </c>
      <c r="B8" s="2">
        <f>SUM(F13:F74)/B4</f>
        <v>3.661290322580645</v>
      </c>
      <c r="F8" s="16"/>
      <c r="G8" s="16"/>
      <c r="I8" s="10"/>
      <c r="J8" s="10"/>
      <c r="K8" s="12"/>
      <c r="L8" s="10"/>
      <c r="M8" s="10"/>
      <c r="N8" s="10"/>
      <c r="O8" s="10"/>
    </row>
    <row r="9" spans="1:15" x14ac:dyDescent="0.25">
      <c r="A9" s="1" t="s">
        <v>3</v>
      </c>
      <c r="B9" s="2">
        <f>SQRT(SUM(H13:H74)/(B4-1))</f>
        <v>0.63166070054534162</v>
      </c>
      <c r="I9" s="10"/>
      <c r="J9" s="10"/>
      <c r="K9" s="12"/>
      <c r="L9" s="10"/>
      <c r="M9" s="10"/>
      <c r="N9" s="10"/>
      <c r="O9" s="10"/>
    </row>
    <row r="10" spans="1:15" x14ac:dyDescent="0.25">
      <c r="G10" s="24"/>
      <c r="H10" s="24"/>
      <c r="I10" s="10"/>
      <c r="J10" s="10"/>
      <c r="K10" s="10"/>
      <c r="L10" s="10"/>
      <c r="M10" s="10"/>
      <c r="N10" s="10"/>
      <c r="O10" s="10"/>
    </row>
    <row r="11" spans="1:15" ht="45" customHeight="1" x14ac:dyDescent="0.25">
      <c r="B11" s="25" t="s">
        <v>0</v>
      </c>
      <c r="C11" s="25" t="s">
        <v>22</v>
      </c>
      <c r="D11" s="27" t="s">
        <v>23</v>
      </c>
      <c r="E11" s="28"/>
      <c r="F11" s="29"/>
      <c r="G11" s="14"/>
      <c r="H11" s="14"/>
      <c r="I11" s="10"/>
      <c r="J11" s="10"/>
      <c r="K11" s="10"/>
      <c r="L11" s="10"/>
      <c r="M11" s="10"/>
      <c r="N11" s="10"/>
      <c r="O11" s="10"/>
    </row>
    <row r="12" spans="1:15" s="6" customFormat="1" ht="16.5" customHeight="1" x14ac:dyDescent="0.25">
      <c r="B12" s="26"/>
      <c r="C12" s="26"/>
      <c r="D12" s="7" t="s">
        <v>29</v>
      </c>
      <c r="E12" s="7" t="s">
        <v>30</v>
      </c>
      <c r="F12" s="7" t="s">
        <v>26</v>
      </c>
      <c r="G12" s="7" t="s">
        <v>4</v>
      </c>
      <c r="H12" s="7" t="s">
        <v>5</v>
      </c>
      <c r="I12" s="13"/>
      <c r="J12" s="13"/>
      <c r="K12" s="13"/>
      <c r="L12" s="13"/>
      <c r="M12" s="13"/>
      <c r="N12" s="13"/>
      <c r="O12" s="13"/>
    </row>
    <row r="13" spans="1:15" x14ac:dyDescent="0.25">
      <c r="B13" s="1">
        <v>1</v>
      </c>
      <c r="C13" s="1">
        <v>3</v>
      </c>
      <c r="D13" s="1">
        <v>4</v>
      </c>
      <c r="E13" s="1">
        <v>4</v>
      </c>
      <c r="F13" s="1">
        <v>4</v>
      </c>
      <c r="G13" s="2">
        <f>C13-$B$5</f>
        <v>-0.72580645161290303</v>
      </c>
      <c r="H13" s="2">
        <f>(G13*G13)</f>
        <v>0.52679500520291334</v>
      </c>
      <c r="I13" s="10"/>
      <c r="J13" s="10"/>
      <c r="K13" s="10"/>
      <c r="L13" s="10"/>
      <c r="M13" s="10"/>
      <c r="N13" s="10"/>
      <c r="O13" s="10"/>
    </row>
    <row r="14" spans="1:15" x14ac:dyDescent="0.25">
      <c r="B14" s="1">
        <v>2</v>
      </c>
      <c r="C14" s="1">
        <v>4</v>
      </c>
      <c r="D14" s="1">
        <v>4</v>
      </c>
      <c r="E14" s="1">
        <v>4</v>
      </c>
      <c r="F14" s="1">
        <v>4</v>
      </c>
      <c r="G14" s="2">
        <f t="shared" ref="G14:G74" si="0">C14-$B$5</f>
        <v>0.27419354838709697</v>
      </c>
      <c r="H14" s="2">
        <f t="shared" ref="H14:H74" si="1">(G14*G14)</f>
        <v>7.5182101977107285E-2</v>
      </c>
      <c r="I14" s="10"/>
      <c r="J14" s="10"/>
      <c r="K14" s="10"/>
      <c r="L14" s="10"/>
      <c r="M14" s="10"/>
      <c r="N14" s="10"/>
      <c r="O14" s="10"/>
    </row>
    <row r="15" spans="1:15" x14ac:dyDescent="0.25">
      <c r="B15" s="1">
        <v>3</v>
      </c>
      <c r="C15" s="1">
        <v>4</v>
      </c>
      <c r="D15" s="1">
        <v>5</v>
      </c>
      <c r="E15" s="1">
        <v>5</v>
      </c>
      <c r="F15" s="1">
        <v>5</v>
      </c>
      <c r="G15" s="2">
        <f t="shared" si="0"/>
        <v>0.27419354838709697</v>
      </c>
      <c r="H15" s="2">
        <f t="shared" si="1"/>
        <v>7.5182101977107285E-2</v>
      </c>
      <c r="I15" s="10"/>
      <c r="J15" s="10"/>
      <c r="K15" s="10"/>
      <c r="L15" s="10"/>
      <c r="M15" s="10"/>
      <c r="N15" s="10"/>
      <c r="O15" s="10"/>
    </row>
    <row r="16" spans="1:15" x14ac:dyDescent="0.25">
      <c r="B16" s="1">
        <v>4</v>
      </c>
      <c r="C16" s="1">
        <v>4</v>
      </c>
      <c r="D16" s="1">
        <v>4</v>
      </c>
      <c r="E16" s="1">
        <v>4</v>
      </c>
      <c r="F16" s="1">
        <v>4</v>
      </c>
      <c r="G16" s="2">
        <f t="shared" si="0"/>
        <v>0.27419354838709697</v>
      </c>
      <c r="H16" s="2">
        <f t="shared" si="1"/>
        <v>7.5182101977107285E-2</v>
      </c>
      <c r="I16" s="10"/>
      <c r="J16" s="10"/>
      <c r="K16" s="10"/>
      <c r="L16" s="10"/>
      <c r="M16" s="10"/>
      <c r="N16" s="10"/>
      <c r="O16" s="10"/>
    </row>
    <row r="17" spans="2:15" x14ac:dyDescent="0.25">
      <c r="B17" s="1">
        <v>5</v>
      </c>
      <c r="C17" s="1">
        <v>4</v>
      </c>
      <c r="D17" s="1">
        <v>3</v>
      </c>
      <c r="E17" s="1">
        <v>3</v>
      </c>
      <c r="F17" s="1">
        <v>3</v>
      </c>
      <c r="G17" s="2">
        <f t="shared" si="0"/>
        <v>0.27419354838709697</v>
      </c>
      <c r="H17" s="2">
        <f t="shared" si="1"/>
        <v>7.5182101977107285E-2</v>
      </c>
      <c r="I17" s="10"/>
      <c r="J17" s="10"/>
      <c r="K17" s="10"/>
      <c r="L17" s="10"/>
      <c r="M17" s="10"/>
      <c r="N17" s="10"/>
      <c r="O17" s="10"/>
    </row>
    <row r="18" spans="2:15" x14ac:dyDescent="0.25">
      <c r="B18" s="1">
        <v>6</v>
      </c>
      <c r="C18" s="1">
        <v>4</v>
      </c>
      <c r="D18" s="1">
        <v>4</v>
      </c>
      <c r="E18" s="1">
        <v>3</v>
      </c>
      <c r="F18" s="1">
        <v>4</v>
      </c>
      <c r="G18" s="2">
        <f t="shared" si="0"/>
        <v>0.27419354838709697</v>
      </c>
      <c r="H18" s="2">
        <f t="shared" si="1"/>
        <v>7.5182101977107285E-2</v>
      </c>
      <c r="I18" s="10"/>
      <c r="J18" s="10"/>
      <c r="K18" s="10"/>
      <c r="L18" s="10"/>
      <c r="M18" s="10"/>
      <c r="N18" s="10"/>
      <c r="O18" s="10"/>
    </row>
    <row r="19" spans="2:15" x14ac:dyDescent="0.25">
      <c r="B19" s="1">
        <v>7</v>
      </c>
      <c r="C19" s="1">
        <v>4</v>
      </c>
      <c r="D19" s="1">
        <v>4</v>
      </c>
      <c r="E19" s="1">
        <v>4</v>
      </c>
      <c r="F19" s="1">
        <v>4</v>
      </c>
      <c r="G19" s="2">
        <f t="shared" si="0"/>
        <v>0.27419354838709697</v>
      </c>
      <c r="H19" s="2">
        <f t="shared" si="1"/>
        <v>7.5182101977107285E-2</v>
      </c>
      <c r="I19" s="10"/>
      <c r="J19" s="10"/>
      <c r="K19" s="10"/>
      <c r="L19" s="10"/>
      <c r="M19" s="10"/>
      <c r="N19" s="10"/>
      <c r="O19" s="10"/>
    </row>
    <row r="20" spans="2:15" x14ac:dyDescent="0.25">
      <c r="B20" s="1">
        <v>8</v>
      </c>
      <c r="C20" s="1">
        <v>4</v>
      </c>
      <c r="D20" s="1">
        <v>4</v>
      </c>
      <c r="E20" s="1">
        <v>4</v>
      </c>
      <c r="F20" s="1">
        <v>4</v>
      </c>
      <c r="G20" s="2">
        <f t="shared" si="0"/>
        <v>0.27419354838709697</v>
      </c>
      <c r="H20" s="2">
        <f t="shared" si="1"/>
        <v>7.5182101977107285E-2</v>
      </c>
      <c r="I20" s="10"/>
      <c r="J20" s="10"/>
      <c r="K20" s="10"/>
      <c r="L20" s="10"/>
      <c r="M20" s="10"/>
      <c r="N20" s="10"/>
      <c r="O20" s="10"/>
    </row>
    <row r="21" spans="2:15" x14ac:dyDescent="0.25">
      <c r="B21" s="1">
        <v>9</v>
      </c>
      <c r="C21" s="1">
        <v>4</v>
      </c>
      <c r="D21" s="1">
        <v>4</v>
      </c>
      <c r="E21" s="1">
        <v>4</v>
      </c>
      <c r="F21" s="1">
        <v>4</v>
      </c>
      <c r="G21" s="2">
        <f t="shared" si="0"/>
        <v>0.27419354838709697</v>
      </c>
      <c r="H21" s="2">
        <f t="shared" si="1"/>
        <v>7.5182101977107285E-2</v>
      </c>
      <c r="I21" s="10"/>
      <c r="J21" s="10"/>
      <c r="K21" s="10"/>
      <c r="L21" s="10"/>
      <c r="M21" s="10"/>
      <c r="N21" s="10"/>
      <c r="O21" s="10"/>
    </row>
    <row r="22" spans="2:15" x14ac:dyDescent="0.25">
      <c r="B22" s="1">
        <v>10</v>
      </c>
      <c r="C22" s="1">
        <v>4</v>
      </c>
      <c r="D22" s="1">
        <v>3</v>
      </c>
      <c r="E22" s="1">
        <v>4</v>
      </c>
      <c r="F22" s="1">
        <v>4</v>
      </c>
      <c r="G22" s="2">
        <f t="shared" si="0"/>
        <v>0.27419354838709697</v>
      </c>
      <c r="H22" s="2">
        <f t="shared" si="1"/>
        <v>7.5182101977107285E-2</v>
      </c>
      <c r="I22" s="10"/>
      <c r="J22" s="10"/>
      <c r="K22" s="10"/>
      <c r="L22" s="10"/>
      <c r="M22" s="10"/>
      <c r="N22" s="10"/>
      <c r="O22" s="10"/>
    </row>
    <row r="23" spans="2:15" x14ac:dyDescent="0.25">
      <c r="B23" s="1">
        <v>11</v>
      </c>
      <c r="C23" s="1">
        <v>5</v>
      </c>
      <c r="D23" s="1">
        <v>5</v>
      </c>
      <c r="E23" s="1">
        <v>5</v>
      </c>
      <c r="F23" s="1">
        <v>5</v>
      </c>
      <c r="G23" s="2">
        <f t="shared" si="0"/>
        <v>1.274193548387097</v>
      </c>
      <c r="H23" s="2">
        <f t="shared" si="1"/>
        <v>1.6235691987513012</v>
      </c>
    </row>
    <row r="24" spans="2:15" x14ac:dyDescent="0.25">
      <c r="B24" s="1">
        <v>12</v>
      </c>
      <c r="C24" s="1">
        <v>4</v>
      </c>
      <c r="D24" s="1">
        <v>4</v>
      </c>
      <c r="E24" s="1">
        <v>4</v>
      </c>
      <c r="F24" s="1">
        <v>4</v>
      </c>
      <c r="G24" s="2">
        <f t="shared" si="0"/>
        <v>0.27419354838709697</v>
      </c>
      <c r="H24" s="2">
        <f t="shared" si="1"/>
        <v>7.5182101977107285E-2</v>
      </c>
    </row>
    <row r="25" spans="2:15" x14ac:dyDescent="0.25">
      <c r="B25" s="1">
        <v>13</v>
      </c>
      <c r="C25" s="1">
        <v>3</v>
      </c>
      <c r="D25" s="1">
        <v>3</v>
      </c>
      <c r="E25" s="1">
        <v>3</v>
      </c>
      <c r="F25" s="1">
        <v>3</v>
      </c>
      <c r="G25" s="2">
        <f t="shared" si="0"/>
        <v>-0.72580645161290303</v>
      </c>
      <c r="H25" s="2">
        <f t="shared" si="1"/>
        <v>0.52679500520291334</v>
      </c>
    </row>
    <row r="26" spans="2:15" x14ac:dyDescent="0.25">
      <c r="B26" s="1">
        <v>14</v>
      </c>
      <c r="C26" s="1">
        <v>4</v>
      </c>
      <c r="D26" s="1">
        <v>4</v>
      </c>
      <c r="E26" s="1">
        <v>4</v>
      </c>
      <c r="F26" s="1">
        <v>4</v>
      </c>
      <c r="G26" s="2">
        <f t="shared" si="0"/>
        <v>0.27419354838709697</v>
      </c>
      <c r="H26" s="2">
        <f t="shared" si="1"/>
        <v>7.5182101977107285E-2</v>
      </c>
    </row>
    <row r="27" spans="2:15" x14ac:dyDescent="0.25">
      <c r="B27" s="1">
        <v>15</v>
      </c>
      <c r="C27" s="1">
        <v>4</v>
      </c>
      <c r="D27" s="1">
        <v>4</v>
      </c>
      <c r="E27" s="1">
        <v>4</v>
      </c>
      <c r="F27" s="1">
        <v>4</v>
      </c>
      <c r="G27" s="2">
        <f t="shared" si="0"/>
        <v>0.27419354838709697</v>
      </c>
      <c r="H27" s="2">
        <f t="shared" si="1"/>
        <v>7.5182101977107285E-2</v>
      </c>
    </row>
    <row r="28" spans="2:15" x14ac:dyDescent="0.25">
      <c r="B28" s="1">
        <v>16</v>
      </c>
      <c r="C28" s="1">
        <v>4</v>
      </c>
      <c r="D28" s="1">
        <v>4</v>
      </c>
      <c r="E28" s="1">
        <v>4</v>
      </c>
      <c r="F28" s="1">
        <v>4</v>
      </c>
      <c r="G28" s="2">
        <f t="shared" si="0"/>
        <v>0.27419354838709697</v>
      </c>
      <c r="H28" s="2">
        <f t="shared" si="1"/>
        <v>7.5182101977107285E-2</v>
      </c>
    </row>
    <row r="29" spans="2:15" x14ac:dyDescent="0.25">
      <c r="B29" s="1">
        <v>17</v>
      </c>
      <c r="C29" s="1">
        <v>3</v>
      </c>
      <c r="D29" s="1">
        <v>3</v>
      </c>
      <c r="E29" s="1">
        <v>3</v>
      </c>
      <c r="F29" s="1">
        <v>3</v>
      </c>
      <c r="G29" s="2">
        <f t="shared" si="0"/>
        <v>-0.72580645161290303</v>
      </c>
      <c r="H29" s="2">
        <f t="shared" si="1"/>
        <v>0.52679500520291334</v>
      </c>
    </row>
    <row r="30" spans="2:15" x14ac:dyDescent="0.25">
      <c r="B30" s="1">
        <v>18</v>
      </c>
      <c r="C30" s="1">
        <v>3</v>
      </c>
      <c r="D30" s="1">
        <v>3</v>
      </c>
      <c r="E30" s="1">
        <v>3</v>
      </c>
      <c r="F30" s="1">
        <v>3</v>
      </c>
      <c r="G30" s="2">
        <f t="shared" si="0"/>
        <v>-0.72580645161290303</v>
      </c>
      <c r="H30" s="2">
        <f t="shared" si="1"/>
        <v>0.52679500520291334</v>
      </c>
    </row>
    <row r="31" spans="2:15" x14ac:dyDescent="0.25">
      <c r="B31" s="1">
        <v>19</v>
      </c>
      <c r="C31" s="1">
        <v>3</v>
      </c>
      <c r="D31" s="1">
        <v>3</v>
      </c>
      <c r="E31" s="1">
        <v>3</v>
      </c>
      <c r="F31" s="1">
        <v>3</v>
      </c>
      <c r="G31" s="2">
        <f t="shared" si="0"/>
        <v>-0.72580645161290303</v>
      </c>
      <c r="H31" s="2">
        <f t="shared" si="1"/>
        <v>0.52679500520291334</v>
      </c>
    </row>
    <row r="32" spans="2:15" x14ac:dyDescent="0.25">
      <c r="B32" s="1">
        <v>20</v>
      </c>
      <c r="C32" s="1">
        <v>3</v>
      </c>
      <c r="D32" s="1">
        <v>4</v>
      </c>
      <c r="E32" s="1">
        <v>3</v>
      </c>
      <c r="F32" s="1">
        <v>3</v>
      </c>
      <c r="G32" s="2">
        <f t="shared" si="0"/>
        <v>-0.72580645161290303</v>
      </c>
      <c r="H32" s="2">
        <f t="shared" si="1"/>
        <v>0.52679500520291334</v>
      </c>
    </row>
    <row r="33" spans="2:8" x14ac:dyDescent="0.25">
      <c r="B33" s="1">
        <v>21</v>
      </c>
      <c r="C33" s="1">
        <v>4</v>
      </c>
      <c r="D33" s="1">
        <v>4</v>
      </c>
      <c r="E33" s="1">
        <v>4</v>
      </c>
      <c r="F33" s="1">
        <v>4</v>
      </c>
      <c r="G33" s="2">
        <f t="shared" si="0"/>
        <v>0.27419354838709697</v>
      </c>
      <c r="H33" s="2">
        <f t="shared" si="1"/>
        <v>7.5182101977107285E-2</v>
      </c>
    </row>
    <row r="34" spans="2:8" x14ac:dyDescent="0.25">
      <c r="B34" s="1">
        <v>22</v>
      </c>
      <c r="C34" s="1">
        <v>5</v>
      </c>
      <c r="D34" s="1">
        <v>4</v>
      </c>
      <c r="E34" s="1">
        <v>4</v>
      </c>
      <c r="F34" s="1">
        <v>4</v>
      </c>
      <c r="G34" s="2">
        <f t="shared" si="0"/>
        <v>1.274193548387097</v>
      </c>
      <c r="H34" s="2">
        <f t="shared" si="1"/>
        <v>1.6235691987513012</v>
      </c>
    </row>
    <row r="35" spans="2:8" x14ac:dyDescent="0.25">
      <c r="B35" s="1">
        <v>23</v>
      </c>
      <c r="C35" s="1">
        <v>3</v>
      </c>
      <c r="D35" s="1">
        <v>4</v>
      </c>
      <c r="E35" s="1">
        <v>4</v>
      </c>
      <c r="F35" s="1">
        <v>4</v>
      </c>
      <c r="G35" s="2">
        <f t="shared" si="0"/>
        <v>-0.72580645161290303</v>
      </c>
      <c r="H35" s="2">
        <f t="shared" si="1"/>
        <v>0.52679500520291334</v>
      </c>
    </row>
    <row r="36" spans="2:8" x14ac:dyDescent="0.25">
      <c r="B36" s="1">
        <v>24</v>
      </c>
      <c r="C36" s="1">
        <v>4</v>
      </c>
      <c r="D36" s="1">
        <v>4</v>
      </c>
      <c r="E36" s="1">
        <v>4</v>
      </c>
      <c r="F36" s="1">
        <v>4</v>
      </c>
      <c r="G36" s="2">
        <f t="shared" si="0"/>
        <v>0.27419354838709697</v>
      </c>
      <c r="H36" s="2">
        <f t="shared" si="1"/>
        <v>7.5182101977107285E-2</v>
      </c>
    </row>
    <row r="37" spans="2:8" x14ac:dyDescent="0.25">
      <c r="B37" s="1">
        <v>25</v>
      </c>
      <c r="C37" s="1">
        <v>4</v>
      </c>
      <c r="D37" s="1">
        <v>4</v>
      </c>
      <c r="E37" s="1">
        <v>4</v>
      </c>
      <c r="F37" s="1">
        <v>4</v>
      </c>
      <c r="G37" s="2">
        <f t="shared" si="0"/>
        <v>0.27419354838709697</v>
      </c>
      <c r="H37" s="2">
        <f t="shared" si="1"/>
        <v>7.5182101977107285E-2</v>
      </c>
    </row>
    <row r="38" spans="2:8" x14ac:dyDescent="0.25">
      <c r="B38" s="1">
        <v>26</v>
      </c>
      <c r="C38" s="1">
        <v>5</v>
      </c>
      <c r="D38" s="1">
        <v>5</v>
      </c>
      <c r="E38" s="1">
        <v>5</v>
      </c>
      <c r="F38" s="1">
        <v>5</v>
      </c>
      <c r="G38" s="2">
        <f t="shared" si="0"/>
        <v>1.274193548387097</v>
      </c>
      <c r="H38" s="2">
        <f t="shared" si="1"/>
        <v>1.6235691987513012</v>
      </c>
    </row>
    <row r="39" spans="2:8" x14ac:dyDescent="0.25">
      <c r="B39" s="1">
        <v>27</v>
      </c>
      <c r="C39" s="1">
        <v>3</v>
      </c>
      <c r="D39" s="1">
        <v>3</v>
      </c>
      <c r="E39" s="1">
        <v>3</v>
      </c>
      <c r="F39" s="1">
        <v>3</v>
      </c>
      <c r="G39" s="2">
        <f t="shared" si="0"/>
        <v>-0.72580645161290303</v>
      </c>
      <c r="H39" s="2">
        <f t="shared" si="1"/>
        <v>0.52679500520291334</v>
      </c>
    </row>
    <row r="40" spans="2:8" x14ac:dyDescent="0.25">
      <c r="B40" s="1">
        <v>28</v>
      </c>
      <c r="C40" s="1">
        <v>5</v>
      </c>
      <c r="D40" s="1">
        <v>4</v>
      </c>
      <c r="E40" s="1">
        <v>4</v>
      </c>
      <c r="F40" s="1">
        <v>4</v>
      </c>
      <c r="G40" s="2">
        <f t="shared" si="0"/>
        <v>1.274193548387097</v>
      </c>
      <c r="H40" s="2">
        <f t="shared" si="1"/>
        <v>1.6235691987513012</v>
      </c>
    </row>
    <row r="41" spans="2:8" x14ac:dyDescent="0.25">
      <c r="B41" s="1">
        <v>29</v>
      </c>
      <c r="C41" s="1">
        <v>3</v>
      </c>
      <c r="D41" s="1">
        <v>3</v>
      </c>
      <c r="E41" s="1">
        <v>3</v>
      </c>
      <c r="F41" s="1">
        <v>3</v>
      </c>
      <c r="G41" s="2">
        <f t="shared" si="0"/>
        <v>-0.72580645161290303</v>
      </c>
      <c r="H41" s="2">
        <f t="shared" si="1"/>
        <v>0.52679500520291334</v>
      </c>
    </row>
    <row r="42" spans="2:8" x14ac:dyDescent="0.25">
      <c r="B42" s="1">
        <v>30</v>
      </c>
      <c r="C42" s="1">
        <v>4</v>
      </c>
      <c r="D42" s="1">
        <v>4</v>
      </c>
      <c r="E42" s="1">
        <v>4</v>
      </c>
      <c r="F42" s="1">
        <v>4</v>
      </c>
      <c r="G42" s="2">
        <f t="shared" si="0"/>
        <v>0.27419354838709697</v>
      </c>
      <c r="H42" s="2">
        <f t="shared" si="1"/>
        <v>7.5182101977107285E-2</v>
      </c>
    </row>
    <row r="43" spans="2:8" x14ac:dyDescent="0.25">
      <c r="B43" s="1">
        <v>31</v>
      </c>
      <c r="C43" s="1">
        <v>5</v>
      </c>
      <c r="D43" s="1">
        <v>5</v>
      </c>
      <c r="E43" s="1">
        <v>5</v>
      </c>
      <c r="F43" s="1">
        <v>5</v>
      </c>
      <c r="G43" s="2">
        <f t="shared" si="0"/>
        <v>1.274193548387097</v>
      </c>
      <c r="H43" s="2">
        <f t="shared" si="1"/>
        <v>1.6235691987513012</v>
      </c>
    </row>
    <row r="44" spans="2:8" x14ac:dyDescent="0.25">
      <c r="B44" s="1">
        <v>32</v>
      </c>
      <c r="C44" s="1">
        <v>3</v>
      </c>
      <c r="D44" s="1">
        <v>4</v>
      </c>
      <c r="E44" s="1">
        <v>4</v>
      </c>
      <c r="F44" s="1">
        <v>4</v>
      </c>
      <c r="G44" s="2">
        <f t="shared" si="0"/>
        <v>-0.72580645161290303</v>
      </c>
      <c r="H44" s="2">
        <f t="shared" si="1"/>
        <v>0.52679500520291334</v>
      </c>
    </row>
    <row r="45" spans="2:8" x14ac:dyDescent="0.25">
      <c r="B45" s="1">
        <v>33</v>
      </c>
      <c r="C45" s="1">
        <v>3</v>
      </c>
      <c r="D45" s="1">
        <v>3</v>
      </c>
      <c r="E45" s="1">
        <v>3</v>
      </c>
      <c r="F45" s="1">
        <v>3</v>
      </c>
      <c r="G45" s="2">
        <f t="shared" si="0"/>
        <v>-0.72580645161290303</v>
      </c>
      <c r="H45" s="2">
        <f t="shared" si="1"/>
        <v>0.52679500520291334</v>
      </c>
    </row>
    <row r="46" spans="2:8" x14ac:dyDescent="0.25">
      <c r="B46" s="1">
        <v>34</v>
      </c>
      <c r="C46" s="1">
        <v>4</v>
      </c>
      <c r="D46" s="1">
        <v>4</v>
      </c>
      <c r="E46" s="1">
        <v>4</v>
      </c>
      <c r="F46" s="1">
        <v>4</v>
      </c>
      <c r="G46" s="2">
        <f t="shared" si="0"/>
        <v>0.27419354838709697</v>
      </c>
      <c r="H46" s="2">
        <f t="shared" si="1"/>
        <v>7.5182101977107285E-2</v>
      </c>
    </row>
    <row r="47" spans="2:8" x14ac:dyDescent="0.25">
      <c r="B47" s="1">
        <v>35</v>
      </c>
      <c r="C47" s="1">
        <v>5</v>
      </c>
      <c r="D47" s="1">
        <v>5</v>
      </c>
      <c r="E47" s="1">
        <v>5</v>
      </c>
      <c r="F47" s="1">
        <v>5</v>
      </c>
      <c r="G47" s="2">
        <f t="shared" si="0"/>
        <v>1.274193548387097</v>
      </c>
      <c r="H47" s="2">
        <f t="shared" si="1"/>
        <v>1.6235691987513012</v>
      </c>
    </row>
    <row r="48" spans="2:8" x14ac:dyDescent="0.25">
      <c r="B48" s="1">
        <v>36</v>
      </c>
      <c r="C48" s="1">
        <v>3</v>
      </c>
      <c r="D48" s="1">
        <v>3</v>
      </c>
      <c r="E48" s="1">
        <v>3</v>
      </c>
      <c r="F48" s="1">
        <v>3</v>
      </c>
      <c r="G48" s="2">
        <f t="shared" si="0"/>
        <v>-0.72580645161290303</v>
      </c>
      <c r="H48" s="2">
        <f t="shared" si="1"/>
        <v>0.52679500520291334</v>
      </c>
    </row>
    <row r="49" spans="2:8" x14ac:dyDescent="0.25">
      <c r="B49" s="1">
        <v>37</v>
      </c>
      <c r="C49" s="1">
        <v>4</v>
      </c>
      <c r="D49" s="1">
        <v>4</v>
      </c>
      <c r="E49" s="1">
        <v>3</v>
      </c>
      <c r="F49" s="1">
        <v>4</v>
      </c>
      <c r="G49" s="2">
        <f t="shared" si="0"/>
        <v>0.27419354838709697</v>
      </c>
      <c r="H49" s="2">
        <f t="shared" si="1"/>
        <v>7.5182101977107285E-2</v>
      </c>
    </row>
    <row r="50" spans="2:8" x14ac:dyDescent="0.25">
      <c r="B50" s="1">
        <v>38</v>
      </c>
      <c r="C50" s="1">
        <v>3</v>
      </c>
      <c r="D50" s="1">
        <v>3</v>
      </c>
      <c r="E50" s="1">
        <v>3</v>
      </c>
      <c r="F50" s="1">
        <v>3</v>
      </c>
      <c r="G50" s="2">
        <f t="shared" si="0"/>
        <v>-0.72580645161290303</v>
      </c>
      <c r="H50" s="2">
        <f t="shared" si="1"/>
        <v>0.52679500520291334</v>
      </c>
    </row>
    <row r="51" spans="2:8" x14ac:dyDescent="0.25">
      <c r="B51" s="1">
        <v>39</v>
      </c>
      <c r="C51" s="1">
        <v>4</v>
      </c>
      <c r="D51" s="1">
        <v>3</v>
      </c>
      <c r="E51" s="1">
        <v>3</v>
      </c>
      <c r="F51" s="1">
        <v>3</v>
      </c>
      <c r="G51" s="2">
        <f t="shared" si="0"/>
        <v>0.27419354838709697</v>
      </c>
      <c r="H51" s="2">
        <f t="shared" si="1"/>
        <v>7.5182101977107285E-2</v>
      </c>
    </row>
    <row r="52" spans="2:8" x14ac:dyDescent="0.25">
      <c r="B52" s="1">
        <v>40</v>
      </c>
      <c r="C52" s="1">
        <v>3</v>
      </c>
      <c r="D52" s="1">
        <v>3</v>
      </c>
      <c r="E52" s="1">
        <v>3</v>
      </c>
      <c r="F52" s="1">
        <v>3</v>
      </c>
      <c r="G52" s="2">
        <f t="shared" si="0"/>
        <v>-0.72580645161290303</v>
      </c>
      <c r="H52" s="2">
        <f t="shared" si="1"/>
        <v>0.52679500520291334</v>
      </c>
    </row>
    <row r="53" spans="2:8" x14ac:dyDescent="0.25">
      <c r="B53" s="1">
        <v>41</v>
      </c>
      <c r="C53" s="1">
        <v>4</v>
      </c>
      <c r="D53" s="1">
        <v>3</v>
      </c>
      <c r="E53" s="1">
        <v>3</v>
      </c>
      <c r="F53" s="1">
        <v>3</v>
      </c>
      <c r="G53" s="2">
        <f t="shared" si="0"/>
        <v>0.27419354838709697</v>
      </c>
      <c r="H53" s="2">
        <f t="shared" si="1"/>
        <v>7.5182101977107285E-2</v>
      </c>
    </row>
    <row r="54" spans="2:8" x14ac:dyDescent="0.25">
      <c r="B54" s="1">
        <v>42</v>
      </c>
      <c r="C54" s="1">
        <v>4</v>
      </c>
      <c r="D54" s="1">
        <v>4</v>
      </c>
      <c r="E54" s="1">
        <v>4</v>
      </c>
      <c r="F54" s="1">
        <v>4</v>
      </c>
      <c r="G54" s="2">
        <f t="shared" si="0"/>
        <v>0.27419354838709697</v>
      </c>
      <c r="H54" s="2">
        <f t="shared" si="1"/>
        <v>7.5182101977107285E-2</v>
      </c>
    </row>
    <row r="55" spans="2:8" x14ac:dyDescent="0.25">
      <c r="B55" s="1">
        <v>43</v>
      </c>
      <c r="C55" s="1">
        <v>4</v>
      </c>
      <c r="D55" s="1">
        <v>3</v>
      </c>
      <c r="E55" s="1">
        <v>3</v>
      </c>
      <c r="F55" s="1">
        <v>3</v>
      </c>
      <c r="G55" s="2">
        <f t="shared" si="0"/>
        <v>0.27419354838709697</v>
      </c>
      <c r="H55" s="2">
        <f t="shared" si="1"/>
        <v>7.5182101977107285E-2</v>
      </c>
    </row>
    <row r="56" spans="2:8" x14ac:dyDescent="0.25">
      <c r="B56" s="1">
        <v>44</v>
      </c>
      <c r="C56" s="1">
        <v>4</v>
      </c>
      <c r="D56" s="1">
        <v>3</v>
      </c>
      <c r="E56" s="1">
        <v>3</v>
      </c>
      <c r="F56" s="1">
        <v>3</v>
      </c>
      <c r="G56" s="2">
        <f t="shared" si="0"/>
        <v>0.27419354838709697</v>
      </c>
      <c r="H56" s="2">
        <f t="shared" si="1"/>
        <v>7.5182101977107285E-2</v>
      </c>
    </row>
    <row r="57" spans="2:8" x14ac:dyDescent="0.25">
      <c r="B57" s="1">
        <v>45</v>
      </c>
      <c r="C57" s="1">
        <v>3</v>
      </c>
      <c r="D57" s="1">
        <v>3</v>
      </c>
      <c r="E57" s="1">
        <v>3</v>
      </c>
      <c r="F57" s="1">
        <v>3</v>
      </c>
      <c r="G57" s="2">
        <f t="shared" si="0"/>
        <v>-0.72580645161290303</v>
      </c>
      <c r="H57" s="2">
        <f t="shared" si="1"/>
        <v>0.52679500520291334</v>
      </c>
    </row>
    <row r="58" spans="2:8" x14ac:dyDescent="0.25">
      <c r="B58" s="1">
        <v>46</v>
      </c>
      <c r="C58" s="1">
        <v>3</v>
      </c>
      <c r="D58" s="1">
        <v>3</v>
      </c>
      <c r="E58" s="1">
        <v>3</v>
      </c>
      <c r="F58" s="1">
        <v>3</v>
      </c>
      <c r="G58" s="2">
        <f t="shared" si="0"/>
        <v>-0.72580645161290303</v>
      </c>
      <c r="H58" s="2">
        <f t="shared" si="1"/>
        <v>0.52679500520291334</v>
      </c>
    </row>
    <row r="59" spans="2:8" x14ac:dyDescent="0.25">
      <c r="B59" s="1">
        <v>47</v>
      </c>
      <c r="C59" s="1">
        <v>4</v>
      </c>
      <c r="D59" s="1">
        <v>3</v>
      </c>
      <c r="E59" s="1">
        <v>3</v>
      </c>
      <c r="F59" s="1">
        <v>3</v>
      </c>
      <c r="G59" s="2">
        <f t="shared" si="0"/>
        <v>0.27419354838709697</v>
      </c>
      <c r="H59" s="2">
        <f t="shared" si="1"/>
        <v>7.5182101977107285E-2</v>
      </c>
    </row>
    <row r="60" spans="2:8" x14ac:dyDescent="0.25">
      <c r="B60" s="1">
        <v>48</v>
      </c>
      <c r="C60" s="1">
        <v>4</v>
      </c>
      <c r="D60" s="1">
        <v>4</v>
      </c>
      <c r="E60" s="1">
        <v>4</v>
      </c>
      <c r="F60" s="1">
        <v>4</v>
      </c>
      <c r="G60" s="2">
        <f t="shared" si="0"/>
        <v>0.27419354838709697</v>
      </c>
      <c r="H60" s="2">
        <f t="shared" si="1"/>
        <v>7.5182101977107285E-2</v>
      </c>
    </row>
    <row r="61" spans="2:8" x14ac:dyDescent="0.25">
      <c r="B61" s="1">
        <v>49</v>
      </c>
      <c r="C61" s="1">
        <v>4</v>
      </c>
      <c r="D61" s="1">
        <v>4</v>
      </c>
      <c r="E61" s="1">
        <v>4</v>
      </c>
      <c r="F61" s="1">
        <v>4</v>
      </c>
      <c r="G61" s="2">
        <f t="shared" si="0"/>
        <v>0.27419354838709697</v>
      </c>
      <c r="H61" s="2">
        <f t="shared" si="1"/>
        <v>7.5182101977107285E-2</v>
      </c>
    </row>
    <row r="62" spans="2:8" x14ac:dyDescent="0.25">
      <c r="B62" s="1">
        <v>50</v>
      </c>
      <c r="C62" s="1">
        <v>4</v>
      </c>
      <c r="D62" s="1">
        <v>3</v>
      </c>
      <c r="E62" s="1">
        <v>3</v>
      </c>
      <c r="F62" s="1">
        <v>3</v>
      </c>
      <c r="G62" s="2">
        <f t="shared" si="0"/>
        <v>0.27419354838709697</v>
      </c>
      <c r="H62" s="2">
        <f t="shared" si="1"/>
        <v>7.5182101977107285E-2</v>
      </c>
    </row>
    <row r="63" spans="2:8" x14ac:dyDescent="0.25">
      <c r="B63" s="1">
        <v>51</v>
      </c>
      <c r="C63" s="1">
        <v>3</v>
      </c>
      <c r="D63" s="1">
        <v>3</v>
      </c>
      <c r="E63" s="1">
        <v>3</v>
      </c>
      <c r="F63" s="1">
        <v>3</v>
      </c>
      <c r="G63" s="2">
        <f t="shared" si="0"/>
        <v>-0.72580645161290303</v>
      </c>
      <c r="H63" s="2">
        <f t="shared" si="1"/>
        <v>0.52679500520291334</v>
      </c>
    </row>
    <row r="64" spans="2:8" x14ac:dyDescent="0.25">
      <c r="B64" s="1">
        <v>52</v>
      </c>
      <c r="C64" s="1">
        <v>4</v>
      </c>
      <c r="D64" s="1">
        <v>3</v>
      </c>
      <c r="E64" s="1">
        <v>3</v>
      </c>
      <c r="F64" s="1">
        <v>3</v>
      </c>
      <c r="G64" s="2">
        <f t="shared" si="0"/>
        <v>0.27419354838709697</v>
      </c>
      <c r="H64" s="2">
        <f t="shared" si="1"/>
        <v>7.5182101977107285E-2</v>
      </c>
    </row>
    <row r="65" spans="2:8" x14ac:dyDescent="0.25">
      <c r="B65" s="1">
        <v>53</v>
      </c>
      <c r="C65" s="1">
        <v>4</v>
      </c>
      <c r="D65" s="1">
        <v>4</v>
      </c>
      <c r="E65" s="1">
        <v>4</v>
      </c>
      <c r="F65" s="1">
        <v>4</v>
      </c>
      <c r="G65" s="2">
        <f t="shared" si="0"/>
        <v>0.27419354838709697</v>
      </c>
      <c r="H65" s="2">
        <f t="shared" si="1"/>
        <v>7.5182101977107285E-2</v>
      </c>
    </row>
    <row r="66" spans="2:8" x14ac:dyDescent="0.25">
      <c r="B66" s="1">
        <v>54</v>
      </c>
      <c r="C66" s="1">
        <v>4</v>
      </c>
      <c r="D66" s="1">
        <v>3</v>
      </c>
      <c r="E66" s="1">
        <v>3</v>
      </c>
      <c r="F66" s="1">
        <v>3</v>
      </c>
      <c r="G66" s="2">
        <f t="shared" si="0"/>
        <v>0.27419354838709697</v>
      </c>
      <c r="H66" s="2">
        <f t="shared" si="1"/>
        <v>7.5182101977107285E-2</v>
      </c>
    </row>
    <row r="67" spans="2:8" x14ac:dyDescent="0.25">
      <c r="B67" s="1">
        <v>55</v>
      </c>
      <c r="C67" s="1">
        <v>4</v>
      </c>
      <c r="D67" s="1">
        <v>4</v>
      </c>
      <c r="E67" s="1">
        <v>4</v>
      </c>
      <c r="F67" s="1">
        <v>4</v>
      </c>
      <c r="G67" s="2">
        <f t="shared" si="0"/>
        <v>0.27419354838709697</v>
      </c>
      <c r="H67" s="2">
        <f t="shared" si="1"/>
        <v>7.5182101977107285E-2</v>
      </c>
    </row>
    <row r="68" spans="2:8" x14ac:dyDescent="0.25">
      <c r="B68" s="1">
        <v>56</v>
      </c>
      <c r="C68" s="1">
        <v>3</v>
      </c>
      <c r="D68" s="1">
        <v>3</v>
      </c>
      <c r="E68" s="1">
        <v>3</v>
      </c>
      <c r="F68" s="1">
        <v>3</v>
      </c>
      <c r="G68" s="2">
        <f t="shared" si="0"/>
        <v>-0.72580645161290303</v>
      </c>
      <c r="H68" s="2">
        <f t="shared" si="1"/>
        <v>0.52679500520291334</v>
      </c>
    </row>
    <row r="69" spans="2:8" x14ac:dyDescent="0.25">
      <c r="B69" s="1">
        <v>57</v>
      </c>
      <c r="C69" s="1">
        <v>3</v>
      </c>
      <c r="D69" s="1">
        <v>4</v>
      </c>
      <c r="E69" s="1">
        <v>4</v>
      </c>
      <c r="F69" s="1">
        <v>4</v>
      </c>
      <c r="G69" s="2">
        <f t="shared" si="0"/>
        <v>-0.72580645161290303</v>
      </c>
      <c r="H69" s="2">
        <f t="shared" si="1"/>
        <v>0.52679500520291334</v>
      </c>
    </row>
    <row r="70" spans="2:8" x14ac:dyDescent="0.25">
      <c r="B70" s="1">
        <v>58</v>
      </c>
      <c r="C70" s="1">
        <v>4</v>
      </c>
      <c r="D70" s="1">
        <v>4</v>
      </c>
      <c r="E70" s="1">
        <v>3</v>
      </c>
      <c r="F70" s="1">
        <v>4</v>
      </c>
      <c r="G70" s="2">
        <f t="shared" si="0"/>
        <v>0.27419354838709697</v>
      </c>
      <c r="H70" s="2">
        <f t="shared" si="1"/>
        <v>7.5182101977107285E-2</v>
      </c>
    </row>
    <row r="71" spans="2:8" x14ac:dyDescent="0.25">
      <c r="B71" s="1">
        <v>59</v>
      </c>
      <c r="C71" s="1">
        <v>3</v>
      </c>
      <c r="D71" s="1">
        <v>4</v>
      </c>
      <c r="E71" s="1">
        <v>4</v>
      </c>
      <c r="F71" s="1">
        <v>4</v>
      </c>
      <c r="G71" s="2">
        <f t="shared" si="0"/>
        <v>-0.72580645161290303</v>
      </c>
      <c r="H71" s="2">
        <f t="shared" si="1"/>
        <v>0.52679500520291334</v>
      </c>
    </row>
    <row r="72" spans="2:8" x14ac:dyDescent="0.25">
      <c r="B72" s="1">
        <v>60</v>
      </c>
      <c r="C72" s="1">
        <v>3</v>
      </c>
      <c r="D72" s="1">
        <v>3</v>
      </c>
      <c r="E72" s="1">
        <v>3</v>
      </c>
      <c r="F72" s="1">
        <v>3</v>
      </c>
      <c r="G72" s="2">
        <f t="shared" si="0"/>
        <v>-0.72580645161290303</v>
      </c>
      <c r="H72" s="2">
        <f t="shared" si="1"/>
        <v>0.52679500520291334</v>
      </c>
    </row>
    <row r="73" spans="2:8" x14ac:dyDescent="0.25">
      <c r="B73" s="1">
        <v>61</v>
      </c>
      <c r="C73" s="1">
        <v>3</v>
      </c>
      <c r="D73" s="1">
        <v>4</v>
      </c>
      <c r="E73" s="1">
        <v>4</v>
      </c>
      <c r="F73" s="1">
        <v>4</v>
      </c>
      <c r="G73" s="2">
        <f t="shared" si="0"/>
        <v>-0.72580645161290303</v>
      </c>
      <c r="H73" s="2">
        <f t="shared" si="1"/>
        <v>0.52679500520291334</v>
      </c>
    </row>
    <row r="74" spans="2:8" x14ac:dyDescent="0.25">
      <c r="B74" s="1">
        <v>62</v>
      </c>
      <c r="C74" s="1">
        <v>3</v>
      </c>
      <c r="D74" s="1">
        <v>3</v>
      </c>
      <c r="E74" s="1">
        <v>3</v>
      </c>
      <c r="F74" s="1">
        <v>3</v>
      </c>
      <c r="G74" s="2">
        <f t="shared" si="0"/>
        <v>-0.72580645161290303</v>
      </c>
      <c r="H74" s="2">
        <f t="shared" si="1"/>
        <v>0.52679500520291334</v>
      </c>
    </row>
    <row r="75" spans="2:8" x14ac:dyDescent="0.25">
      <c r="D75" s="15"/>
    </row>
  </sheetData>
  <mergeCells count="5">
    <mergeCell ref="F4:G4"/>
    <mergeCell ref="G10:H10"/>
    <mergeCell ref="B11:B12"/>
    <mergeCell ref="C11:C12"/>
    <mergeCell ref="D11:F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workbookViewId="0">
      <selection activeCell="D69" sqref="D69"/>
    </sheetView>
  </sheetViews>
  <sheetFormatPr defaultRowHeight="15" x14ac:dyDescent="0.25"/>
  <cols>
    <col min="1" max="1" width="12.7109375" customWidth="1"/>
    <col min="2" max="2" width="6.42578125" customWidth="1"/>
    <col min="4" max="4" width="15.7109375" customWidth="1"/>
    <col min="5" max="5" width="8.5703125" customWidth="1"/>
    <col min="9" max="9" width="17.5703125" customWidth="1"/>
    <col min="10" max="10" width="13.5703125" customWidth="1"/>
  </cols>
  <sheetData>
    <row r="1" spans="1:12" x14ac:dyDescent="0.25">
      <c r="A1" s="9" t="s">
        <v>10</v>
      </c>
    </row>
    <row r="2" spans="1:12" x14ac:dyDescent="0.25">
      <c r="A2" s="9" t="s">
        <v>25</v>
      </c>
    </row>
    <row r="3" spans="1:12" x14ac:dyDescent="0.25">
      <c r="J3" s="1"/>
      <c r="K3" s="1" t="s">
        <v>19</v>
      </c>
      <c r="L3" s="1" t="s">
        <v>20</v>
      </c>
    </row>
    <row r="4" spans="1:12" ht="26.25" customHeight="1" x14ac:dyDescent="0.25">
      <c r="A4" s="1" t="s">
        <v>11</v>
      </c>
      <c r="B4" s="1">
        <v>62</v>
      </c>
      <c r="D4" s="18" t="s">
        <v>33</v>
      </c>
      <c r="E4" s="19"/>
      <c r="G4" s="20" t="s">
        <v>9</v>
      </c>
      <c r="H4" s="20"/>
      <c r="J4" s="1" t="s">
        <v>15</v>
      </c>
      <c r="K4" s="1">
        <v>62</v>
      </c>
      <c r="L4" s="4">
        <v>1</v>
      </c>
    </row>
    <row r="5" spans="1:12" x14ac:dyDescent="0.25">
      <c r="A5" s="1" t="s">
        <v>27</v>
      </c>
      <c r="B5" s="2">
        <f>SUM(C10:C71)/B4</f>
        <v>4.112903225806452</v>
      </c>
      <c r="D5" s="2">
        <f>B5-((1.96*B7)/SQRT(B4))</f>
        <v>3.9264929716373613</v>
      </c>
      <c r="E5" s="2">
        <f>B5+((1.96*B7)/SQRT(B4))</f>
        <v>4.2993134799755426</v>
      </c>
      <c r="G5" s="17">
        <f>1-(6*(SUM(H10:H71))/(B4*(B4*B4-1)))</f>
        <v>0.99942081539120142</v>
      </c>
      <c r="J5" s="1" t="s">
        <v>16</v>
      </c>
      <c r="K5" s="1">
        <f>COUNTIF(I10:I71,"понизили")</f>
        <v>2</v>
      </c>
      <c r="L5" s="5">
        <f>K5/K4</f>
        <v>3.2258064516129031E-2</v>
      </c>
    </row>
    <row r="6" spans="1:12" x14ac:dyDescent="0.25">
      <c r="A6" s="1" t="s">
        <v>12</v>
      </c>
      <c r="B6" s="2">
        <f>SUM(D10:D71)/B4</f>
        <v>3.806451612903226</v>
      </c>
      <c r="J6" s="1" t="s">
        <v>18</v>
      </c>
      <c r="K6" s="1">
        <f>COUNTIF(I10:I71,"соответствует")</f>
        <v>39</v>
      </c>
      <c r="L6" s="5">
        <f>K6/K4</f>
        <v>0.62903225806451613</v>
      </c>
    </row>
    <row r="7" spans="1:12" x14ac:dyDescent="0.25">
      <c r="A7" s="1" t="s">
        <v>3</v>
      </c>
      <c r="B7" s="2">
        <f>SQRT(SUM(F10:F71)/(B4-1))</f>
        <v>0.74887541281834746</v>
      </c>
      <c r="J7" s="1" t="s">
        <v>17</v>
      </c>
      <c r="K7" s="1">
        <f>COUNTIF(I10:I71,"повысили")</f>
        <v>21</v>
      </c>
      <c r="L7" s="5">
        <f>K7/K4</f>
        <v>0.33870967741935482</v>
      </c>
    </row>
    <row r="8" spans="1:12" x14ac:dyDescent="0.25">
      <c r="E8" s="21"/>
      <c r="F8" s="21"/>
      <c r="G8" s="21"/>
      <c r="H8" s="21"/>
    </row>
    <row r="9" spans="1:12" s="6" customFormat="1" ht="27.75" customHeight="1" x14ac:dyDescent="0.25">
      <c r="B9" s="7" t="s">
        <v>0</v>
      </c>
      <c r="C9" s="7" t="s">
        <v>22</v>
      </c>
      <c r="D9" s="7" t="s">
        <v>24</v>
      </c>
      <c r="E9" s="7" t="s">
        <v>4</v>
      </c>
      <c r="F9" s="7" t="s">
        <v>5</v>
      </c>
      <c r="G9" s="20" t="s">
        <v>8</v>
      </c>
      <c r="H9" s="20"/>
      <c r="I9" s="8" t="s">
        <v>14</v>
      </c>
    </row>
    <row r="10" spans="1:12" x14ac:dyDescent="0.25">
      <c r="B10" s="1">
        <v>1</v>
      </c>
      <c r="C10" s="1">
        <v>3</v>
      </c>
      <c r="D10" s="1">
        <v>3</v>
      </c>
      <c r="E10" s="2">
        <f>C10-$B$5</f>
        <v>-1.112903225806452</v>
      </c>
      <c r="F10" s="2">
        <f>(E10*E10)</f>
        <v>1.2385535900104065</v>
      </c>
      <c r="G10" s="1">
        <f t="shared" ref="G10:G41" si="0">D10-C10</f>
        <v>0</v>
      </c>
      <c r="H10" s="1">
        <f>G10*G10</f>
        <v>0</v>
      </c>
      <c r="I10" s="1" t="str">
        <f>IF(C10=D10,"соответствует",IF(C10&gt;D10,"повысили","понизили"))</f>
        <v>соответствует</v>
      </c>
    </row>
    <row r="11" spans="1:12" x14ac:dyDescent="0.25">
      <c r="B11" s="1">
        <v>2</v>
      </c>
      <c r="C11" s="1">
        <v>4</v>
      </c>
      <c r="D11" s="1">
        <v>4</v>
      </c>
      <c r="E11" s="2">
        <f t="shared" ref="E11:E71" si="1">C11-$B$5</f>
        <v>-0.11290322580645196</v>
      </c>
      <c r="F11" s="2">
        <f t="shared" ref="F11:F71" si="2">(E11*E11)</f>
        <v>1.274713839750268E-2</v>
      </c>
      <c r="G11" s="1">
        <f t="shared" si="0"/>
        <v>0</v>
      </c>
      <c r="H11" s="1">
        <f t="shared" ref="H11:H71" si="3">G11*G11</f>
        <v>0</v>
      </c>
      <c r="I11" s="1" t="str">
        <f t="shared" ref="I11:I71" si="4">IF(C11=D11,"соответствует",IF(C11&gt;D11,"повысили","понизили"))</f>
        <v>соответствует</v>
      </c>
    </row>
    <row r="12" spans="1:12" x14ac:dyDescent="0.25">
      <c r="B12" s="1">
        <v>3</v>
      </c>
      <c r="C12" s="1">
        <v>5</v>
      </c>
      <c r="D12" s="1">
        <v>5</v>
      </c>
      <c r="E12" s="2">
        <f t="shared" si="1"/>
        <v>0.88709677419354804</v>
      </c>
      <c r="F12" s="2">
        <f t="shared" si="2"/>
        <v>0.78694068678459872</v>
      </c>
      <c r="G12" s="1">
        <f t="shared" si="0"/>
        <v>0</v>
      </c>
      <c r="H12" s="1">
        <f t="shared" si="3"/>
        <v>0</v>
      </c>
      <c r="I12" s="1" t="str">
        <f t="shared" si="4"/>
        <v>соответствует</v>
      </c>
    </row>
    <row r="13" spans="1:12" x14ac:dyDescent="0.25">
      <c r="B13" s="1">
        <v>4</v>
      </c>
      <c r="C13" s="1">
        <v>4</v>
      </c>
      <c r="D13" s="1">
        <v>4</v>
      </c>
      <c r="E13" s="2">
        <f t="shared" si="1"/>
        <v>-0.11290322580645196</v>
      </c>
      <c r="F13" s="2">
        <f t="shared" si="2"/>
        <v>1.274713839750268E-2</v>
      </c>
      <c r="G13" s="1">
        <f t="shared" si="0"/>
        <v>0</v>
      </c>
      <c r="H13" s="1">
        <f t="shared" si="3"/>
        <v>0</v>
      </c>
      <c r="I13" s="1" t="str">
        <f t="shared" si="4"/>
        <v>соответствует</v>
      </c>
    </row>
    <row r="14" spans="1:12" x14ac:dyDescent="0.25">
      <c r="B14" s="1">
        <v>5</v>
      </c>
      <c r="C14" s="1">
        <v>5</v>
      </c>
      <c r="D14" s="1">
        <v>4</v>
      </c>
      <c r="E14" s="2">
        <f t="shared" si="1"/>
        <v>0.88709677419354804</v>
      </c>
      <c r="F14" s="2">
        <f t="shared" si="2"/>
        <v>0.78694068678459872</v>
      </c>
      <c r="G14" s="1">
        <f t="shared" si="0"/>
        <v>-1</v>
      </c>
      <c r="H14" s="1">
        <f t="shared" si="3"/>
        <v>1</v>
      </c>
      <c r="I14" s="1" t="str">
        <f t="shared" si="4"/>
        <v>повысили</v>
      </c>
    </row>
    <row r="15" spans="1:12" x14ac:dyDescent="0.25">
      <c r="B15" s="1">
        <v>6</v>
      </c>
      <c r="C15" s="1">
        <v>4</v>
      </c>
      <c r="D15" s="1">
        <v>4</v>
      </c>
      <c r="E15" s="2">
        <f t="shared" si="1"/>
        <v>-0.11290322580645196</v>
      </c>
      <c r="F15" s="2">
        <f t="shared" si="2"/>
        <v>1.274713839750268E-2</v>
      </c>
      <c r="G15" s="1">
        <f t="shared" si="0"/>
        <v>0</v>
      </c>
      <c r="H15" s="1">
        <f t="shared" si="3"/>
        <v>0</v>
      </c>
      <c r="I15" s="1" t="str">
        <f t="shared" si="4"/>
        <v>соответствует</v>
      </c>
    </row>
    <row r="16" spans="1:12" x14ac:dyDescent="0.25">
      <c r="B16" s="1">
        <v>7</v>
      </c>
      <c r="C16" s="1">
        <v>3</v>
      </c>
      <c r="D16" s="1">
        <v>3</v>
      </c>
      <c r="E16" s="2">
        <f t="shared" si="1"/>
        <v>-1.112903225806452</v>
      </c>
      <c r="F16" s="2">
        <f t="shared" si="2"/>
        <v>1.2385535900104065</v>
      </c>
      <c r="G16" s="1">
        <f t="shared" si="0"/>
        <v>0</v>
      </c>
      <c r="H16" s="1">
        <f t="shared" si="3"/>
        <v>0</v>
      </c>
      <c r="I16" s="1" t="str">
        <f t="shared" si="4"/>
        <v>соответствует</v>
      </c>
    </row>
    <row r="17" spans="2:9" x14ac:dyDescent="0.25">
      <c r="B17" s="1">
        <v>8</v>
      </c>
      <c r="C17" s="1">
        <v>5</v>
      </c>
      <c r="D17" s="1">
        <v>4</v>
      </c>
      <c r="E17" s="2">
        <f t="shared" si="1"/>
        <v>0.88709677419354804</v>
      </c>
      <c r="F17" s="2">
        <f t="shared" si="2"/>
        <v>0.78694068678459872</v>
      </c>
      <c r="G17" s="1">
        <f t="shared" si="0"/>
        <v>-1</v>
      </c>
      <c r="H17" s="1">
        <f t="shared" si="3"/>
        <v>1</v>
      </c>
      <c r="I17" s="1" t="str">
        <f t="shared" si="4"/>
        <v>повысили</v>
      </c>
    </row>
    <row r="18" spans="2:9" x14ac:dyDescent="0.25">
      <c r="B18" s="1">
        <v>9</v>
      </c>
      <c r="C18" s="1">
        <v>5</v>
      </c>
      <c r="D18" s="1">
        <v>5</v>
      </c>
      <c r="E18" s="2">
        <f t="shared" si="1"/>
        <v>0.88709677419354804</v>
      </c>
      <c r="F18" s="2">
        <f t="shared" si="2"/>
        <v>0.78694068678459872</v>
      </c>
      <c r="G18" s="1">
        <f t="shared" si="0"/>
        <v>0</v>
      </c>
      <c r="H18" s="1">
        <f t="shared" si="3"/>
        <v>0</v>
      </c>
      <c r="I18" s="1" t="str">
        <f t="shared" si="4"/>
        <v>соответствует</v>
      </c>
    </row>
    <row r="19" spans="2:9" x14ac:dyDescent="0.25">
      <c r="B19" s="1">
        <v>10</v>
      </c>
      <c r="C19" s="1">
        <v>4</v>
      </c>
      <c r="D19" s="1">
        <v>3</v>
      </c>
      <c r="E19" s="2">
        <f t="shared" si="1"/>
        <v>-0.11290322580645196</v>
      </c>
      <c r="F19" s="2">
        <f t="shared" si="2"/>
        <v>1.274713839750268E-2</v>
      </c>
      <c r="G19" s="1">
        <f t="shared" si="0"/>
        <v>-1</v>
      </c>
      <c r="H19" s="1">
        <f t="shared" si="3"/>
        <v>1</v>
      </c>
      <c r="I19" s="1" t="str">
        <f t="shared" si="4"/>
        <v>повысили</v>
      </c>
    </row>
    <row r="20" spans="2:9" x14ac:dyDescent="0.25">
      <c r="B20" s="1">
        <v>11</v>
      </c>
      <c r="C20" s="1">
        <v>5</v>
      </c>
      <c r="D20" s="1">
        <v>5</v>
      </c>
      <c r="E20" s="2">
        <f t="shared" si="1"/>
        <v>0.88709677419354804</v>
      </c>
      <c r="F20" s="2">
        <f t="shared" si="2"/>
        <v>0.78694068678459872</v>
      </c>
      <c r="G20" s="1">
        <f t="shared" si="0"/>
        <v>0</v>
      </c>
      <c r="H20" s="1">
        <f t="shared" si="3"/>
        <v>0</v>
      </c>
      <c r="I20" s="1" t="str">
        <f t="shared" si="4"/>
        <v>соответствует</v>
      </c>
    </row>
    <row r="21" spans="2:9" x14ac:dyDescent="0.25">
      <c r="B21" s="1">
        <v>12</v>
      </c>
      <c r="C21" s="1">
        <v>5</v>
      </c>
      <c r="D21" s="1">
        <v>4</v>
      </c>
      <c r="E21" s="2">
        <f t="shared" si="1"/>
        <v>0.88709677419354804</v>
      </c>
      <c r="F21" s="2">
        <f t="shared" si="2"/>
        <v>0.78694068678459872</v>
      </c>
      <c r="G21" s="1">
        <f t="shared" si="0"/>
        <v>-1</v>
      </c>
      <c r="H21" s="1">
        <f t="shared" si="3"/>
        <v>1</v>
      </c>
      <c r="I21" s="1" t="str">
        <f t="shared" si="4"/>
        <v>повысили</v>
      </c>
    </row>
    <row r="22" spans="2:9" x14ac:dyDescent="0.25">
      <c r="B22" s="1">
        <v>13</v>
      </c>
      <c r="C22" s="1">
        <v>4</v>
      </c>
      <c r="D22" s="1">
        <v>4</v>
      </c>
      <c r="E22" s="2">
        <f t="shared" si="1"/>
        <v>-0.11290322580645196</v>
      </c>
      <c r="F22" s="2">
        <f t="shared" si="2"/>
        <v>1.274713839750268E-2</v>
      </c>
      <c r="G22" s="1">
        <f t="shared" si="0"/>
        <v>0</v>
      </c>
      <c r="H22" s="1">
        <f t="shared" si="3"/>
        <v>0</v>
      </c>
      <c r="I22" s="1" t="str">
        <f t="shared" si="4"/>
        <v>соответствует</v>
      </c>
    </row>
    <row r="23" spans="2:9" x14ac:dyDescent="0.25">
      <c r="B23" s="1">
        <v>14</v>
      </c>
      <c r="C23" s="1">
        <v>5</v>
      </c>
      <c r="D23" s="1">
        <v>5</v>
      </c>
      <c r="E23" s="2">
        <f t="shared" si="1"/>
        <v>0.88709677419354804</v>
      </c>
      <c r="F23" s="2">
        <f t="shared" si="2"/>
        <v>0.78694068678459872</v>
      </c>
      <c r="G23" s="1">
        <f t="shared" si="0"/>
        <v>0</v>
      </c>
      <c r="H23" s="1">
        <f t="shared" si="3"/>
        <v>0</v>
      </c>
      <c r="I23" s="1" t="str">
        <f t="shared" si="4"/>
        <v>соответствует</v>
      </c>
    </row>
    <row r="24" spans="2:9" x14ac:dyDescent="0.25">
      <c r="B24" s="1">
        <v>15</v>
      </c>
      <c r="C24" s="1">
        <v>5</v>
      </c>
      <c r="D24" s="1">
        <v>4</v>
      </c>
      <c r="E24" s="2">
        <f t="shared" si="1"/>
        <v>0.88709677419354804</v>
      </c>
      <c r="F24" s="2">
        <f t="shared" si="2"/>
        <v>0.78694068678459872</v>
      </c>
      <c r="G24" s="1">
        <f t="shared" si="0"/>
        <v>-1</v>
      </c>
      <c r="H24" s="1">
        <f t="shared" si="3"/>
        <v>1</v>
      </c>
      <c r="I24" s="1" t="str">
        <f t="shared" si="4"/>
        <v>повысили</v>
      </c>
    </row>
    <row r="25" spans="2:9" x14ac:dyDescent="0.25">
      <c r="B25" s="1">
        <v>16</v>
      </c>
      <c r="C25" s="1">
        <v>4</v>
      </c>
      <c r="D25" s="1">
        <v>4</v>
      </c>
      <c r="E25" s="2">
        <f t="shared" si="1"/>
        <v>-0.11290322580645196</v>
      </c>
      <c r="F25" s="2">
        <f t="shared" si="2"/>
        <v>1.274713839750268E-2</v>
      </c>
      <c r="G25" s="1">
        <f t="shared" si="0"/>
        <v>0</v>
      </c>
      <c r="H25" s="1">
        <f t="shared" si="3"/>
        <v>0</v>
      </c>
      <c r="I25" s="1" t="str">
        <f t="shared" si="4"/>
        <v>соответствует</v>
      </c>
    </row>
    <row r="26" spans="2:9" x14ac:dyDescent="0.25">
      <c r="B26" s="1">
        <v>17</v>
      </c>
      <c r="C26" s="1">
        <v>3</v>
      </c>
      <c r="D26" s="1">
        <v>3</v>
      </c>
      <c r="E26" s="2">
        <f t="shared" si="1"/>
        <v>-1.112903225806452</v>
      </c>
      <c r="F26" s="2">
        <f t="shared" si="2"/>
        <v>1.2385535900104065</v>
      </c>
      <c r="G26" s="1">
        <f t="shared" si="0"/>
        <v>0</v>
      </c>
      <c r="H26" s="1">
        <f t="shared" si="3"/>
        <v>0</v>
      </c>
      <c r="I26" s="1" t="str">
        <f t="shared" si="4"/>
        <v>соответствует</v>
      </c>
    </row>
    <row r="27" spans="2:9" x14ac:dyDescent="0.25">
      <c r="B27" s="1">
        <v>18</v>
      </c>
      <c r="C27" s="1">
        <v>4</v>
      </c>
      <c r="D27" s="1">
        <v>4</v>
      </c>
      <c r="E27" s="2">
        <f t="shared" si="1"/>
        <v>-0.11290322580645196</v>
      </c>
      <c r="F27" s="2">
        <f t="shared" si="2"/>
        <v>1.274713839750268E-2</v>
      </c>
      <c r="G27" s="1">
        <f t="shared" si="0"/>
        <v>0</v>
      </c>
      <c r="H27" s="1">
        <f t="shared" si="3"/>
        <v>0</v>
      </c>
      <c r="I27" s="1" t="str">
        <f t="shared" si="4"/>
        <v>соответствует</v>
      </c>
    </row>
    <row r="28" spans="2:9" x14ac:dyDescent="0.25">
      <c r="B28" s="1">
        <v>19</v>
      </c>
      <c r="C28" s="1">
        <v>4</v>
      </c>
      <c r="D28" s="1">
        <v>3</v>
      </c>
      <c r="E28" s="2">
        <f t="shared" si="1"/>
        <v>-0.11290322580645196</v>
      </c>
      <c r="F28" s="2">
        <f t="shared" si="2"/>
        <v>1.274713839750268E-2</v>
      </c>
      <c r="G28" s="1">
        <f t="shared" si="0"/>
        <v>-1</v>
      </c>
      <c r="H28" s="1">
        <f t="shared" si="3"/>
        <v>1</v>
      </c>
      <c r="I28" s="1" t="str">
        <f t="shared" si="4"/>
        <v>повысили</v>
      </c>
    </row>
    <row r="29" spans="2:9" x14ac:dyDescent="0.25">
      <c r="B29" s="1">
        <v>20</v>
      </c>
      <c r="C29" s="1">
        <v>4</v>
      </c>
      <c r="D29" s="1">
        <v>3</v>
      </c>
      <c r="E29" s="2">
        <f t="shared" si="1"/>
        <v>-0.11290322580645196</v>
      </c>
      <c r="F29" s="2">
        <f t="shared" si="2"/>
        <v>1.274713839750268E-2</v>
      </c>
      <c r="G29" s="1">
        <f t="shared" si="0"/>
        <v>-1</v>
      </c>
      <c r="H29" s="1">
        <f t="shared" si="3"/>
        <v>1</v>
      </c>
      <c r="I29" s="1" t="str">
        <f t="shared" si="4"/>
        <v>повысили</v>
      </c>
    </row>
    <row r="30" spans="2:9" x14ac:dyDescent="0.25">
      <c r="B30" s="1">
        <v>21</v>
      </c>
      <c r="C30" s="1">
        <v>5</v>
      </c>
      <c r="D30" s="1">
        <v>5</v>
      </c>
      <c r="E30" s="2">
        <f t="shared" si="1"/>
        <v>0.88709677419354804</v>
      </c>
      <c r="F30" s="2">
        <f t="shared" si="2"/>
        <v>0.78694068678459872</v>
      </c>
      <c r="G30" s="1">
        <f t="shared" si="0"/>
        <v>0</v>
      </c>
      <c r="H30" s="1">
        <f t="shared" si="3"/>
        <v>0</v>
      </c>
      <c r="I30" s="1" t="str">
        <f t="shared" si="4"/>
        <v>соответствует</v>
      </c>
    </row>
    <row r="31" spans="2:9" x14ac:dyDescent="0.25">
      <c r="B31" s="1">
        <v>22</v>
      </c>
      <c r="C31" s="1">
        <v>4</v>
      </c>
      <c r="D31" s="1">
        <v>4</v>
      </c>
      <c r="E31" s="2">
        <f t="shared" si="1"/>
        <v>-0.11290322580645196</v>
      </c>
      <c r="F31" s="2">
        <f t="shared" si="2"/>
        <v>1.274713839750268E-2</v>
      </c>
      <c r="G31" s="1">
        <f t="shared" si="0"/>
        <v>0</v>
      </c>
      <c r="H31" s="1">
        <f t="shared" si="3"/>
        <v>0</v>
      </c>
      <c r="I31" s="1" t="str">
        <f t="shared" si="4"/>
        <v>соответствует</v>
      </c>
    </row>
    <row r="32" spans="2:9" x14ac:dyDescent="0.25">
      <c r="B32" s="1">
        <v>23</v>
      </c>
      <c r="C32" s="1">
        <v>5</v>
      </c>
      <c r="D32" s="1">
        <v>4</v>
      </c>
      <c r="E32" s="2">
        <f t="shared" si="1"/>
        <v>0.88709677419354804</v>
      </c>
      <c r="F32" s="2">
        <f t="shared" si="2"/>
        <v>0.78694068678459872</v>
      </c>
      <c r="G32" s="1">
        <f t="shared" si="0"/>
        <v>-1</v>
      </c>
      <c r="H32" s="1">
        <f t="shared" si="3"/>
        <v>1</v>
      </c>
      <c r="I32" s="1" t="str">
        <f t="shared" si="4"/>
        <v>повысили</v>
      </c>
    </row>
    <row r="33" spans="2:9" x14ac:dyDescent="0.25">
      <c r="B33" s="1">
        <v>24</v>
      </c>
      <c r="C33" s="1">
        <v>4</v>
      </c>
      <c r="D33" s="1">
        <v>4</v>
      </c>
      <c r="E33" s="2">
        <f t="shared" si="1"/>
        <v>-0.11290322580645196</v>
      </c>
      <c r="F33" s="2">
        <f t="shared" si="2"/>
        <v>1.274713839750268E-2</v>
      </c>
      <c r="G33" s="1">
        <f t="shared" si="0"/>
        <v>0</v>
      </c>
      <c r="H33" s="1">
        <f t="shared" si="3"/>
        <v>0</v>
      </c>
      <c r="I33" s="1" t="str">
        <f t="shared" si="4"/>
        <v>соответствует</v>
      </c>
    </row>
    <row r="34" spans="2:9" x14ac:dyDescent="0.25">
      <c r="B34" s="1">
        <v>25</v>
      </c>
      <c r="C34" s="1">
        <v>5</v>
      </c>
      <c r="D34" s="1">
        <v>5</v>
      </c>
      <c r="E34" s="2">
        <f t="shared" si="1"/>
        <v>0.88709677419354804</v>
      </c>
      <c r="F34" s="2">
        <f t="shared" si="2"/>
        <v>0.78694068678459872</v>
      </c>
      <c r="G34" s="1">
        <f t="shared" si="0"/>
        <v>0</v>
      </c>
      <c r="H34" s="1">
        <f t="shared" si="3"/>
        <v>0</v>
      </c>
      <c r="I34" s="1" t="str">
        <f t="shared" si="4"/>
        <v>соответствует</v>
      </c>
    </row>
    <row r="35" spans="2:9" x14ac:dyDescent="0.25">
      <c r="B35" s="1">
        <v>26</v>
      </c>
      <c r="C35" s="1">
        <v>3</v>
      </c>
      <c r="D35" s="1">
        <v>3</v>
      </c>
      <c r="E35" s="2">
        <f t="shared" si="1"/>
        <v>-1.112903225806452</v>
      </c>
      <c r="F35" s="2">
        <f t="shared" si="2"/>
        <v>1.2385535900104065</v>
      </c>
      <c r="G35" s="1">
        <f t="shared" si="0"/>
        <v>0</v>
      </c>
      <c r="H35" s="1">
        <f t="shared" si="3"/>
        <v>0</v>
      </c>
      <c r="I35" s="1" t="str">
        <f t="shared" si="4"/>
        <v>соответствует</v>
      </c>
    </row>
    <row r="36" spans="2:9" x14ac:dyDescent="0.25">
      <c r="B36" s="1">
        <v>27</v>
      </c>
      <c r="C36" s="1">
        <v>5</v>
      </c>
      <c r="D36" s="1">
        <v>4</v>
      </c>
      <c r="E36" s="2">
        <f t="shared" si="1"/>
        <v>0.88709677419354804</v>
      </c>
      <c r="F36" s="2">
        <f t="shared" si="2"/>
        <v>0.78694068678459872</v>
      </c>
      <c r="G36" s="1">
        <f t="shared" si="0"/>
        <v>-1</v>
      </c>
      <c r="H36" s="1">
        <f t="shared" si="3"/>
        <v>1</v>
      </c>
      <c r="I36" s="1" t="str">
        <f t="shared" si="4"/>
        <v>повысили</v>
      </c>
    </row>
    <row r="37" spans="2:9" x14ac:dyDescent="0.25">
      <c r="B37" s="1">
        <v>28</v>
      </c>
      <c r="C37" s="1">
        <v>3</v>
      </c>
      <c r="D37" s="1">
        <v>3</v>
      </c>
      <c r="E37" s="2">
        <f t="shared" si="1"/>
        <v>-1.112903225806452</v>
      </c>
      <c r="F37" s="2">
        <f t="shared" si="2"/>
        <v>1.2385535900104065</v>
      </c>
      <c r="G37" s="1">
        <f t="shared" si="0"/>
        <v>0</v>
      </c>
      <c r="H37" s="1">
        <f t="shared" si="3"/>
        <v>0</v>
      </c>
      <c r="I37" s="1" t="str">
        <f t="shared" si="4"/>
        <v>соответствует</v>
      </c>
    </row>
    <row r="38" spans="2:9" x14ac:dyDescent="0.25">
      <c r="B38" s="1">
        <v>29</v>
      </c>
      <c r="C38" s="1">
        <v>5</v>
      </c>
      <c r="D38" s="1">
        <v>4</v>
      </c>
      <c r="E38" s="2">
        <f t="shared" si="1"/>
        <v>0.88709677419354804</v>
      </c>
      <c r="F38" s="2">
        <f t="shared" si="2"/>
        <v>0.78694068678459872</v>
      </c>
      <c r="G38" s="1">
        <f t="shared" si="0"/>
        <v>-1</v>
      </c>
      <c r="H38" s="1">
        <f t="shared" si="3"/>
        <v>1</v>
      </c>
      <c r="I38" s="1" t="str">
        <f t="shared" si="4"/>
        <v>повысили</v>
      </c>
    </row>
    <row r="39" spans="2:9" x14ac:dyDescent="0.25">
      <c r="B39" s="1">
        <v>30</v>
      </c>
      <c r="C39" s="1">
        <v>5</v>
      </c>
      <c r="D39" s="1">
        <v>5</v>
      </c>
      <c r="E39" s="2">
        <f t="shared" si="1"/>
        <v>0.88709677419354804</v>
      </c>
      <c r="F39" s="2">
        <f t="shared" si="2"/>
        <v>0.78694068678459872</v>
      </c>
      <c r="G39" s="1">
        <f t="shared" si="0"/>
        <v>0</v>
      </c>
      <c r="H39" s="1">
        <f t="shared" si="3"/>
        <v>0</v>
      </c>
      <c r="I39" s="1" t="str">
        <f t="shared" si="4"/>
        <v>соответствует</v>
      </c>
    </row>
    <row r="40" spans="2:9" x14ac:dyDescent="0.25">
      <c r="B40" s="1">
        <v>31</v>
      </c>
      <c r="C40" s="1">
        <v>4</v>
      </c>
      <c r="D40" s="1">
        <v>4</v>
      </c>
      <c r="E40" s="2">
        <f t="shared" si="1"/>
        <v>-0.11290322580645196</v>
      </c>
      <c r="F40" s="2">
        <f t="shared" si="2"/>
        <v>1.274713839750268E-2</v>
      </c>
      <c r="G40" s="1">
        <f t="shared" si="0"/>
        <v>0</v>
      </c>
      <c r="H40" s="1">
        <f t="shared" si="3"/>
        <v>0</v>
      </c>
      <c r="I40" s="1" t="str">
        <f t="shared" si="4"/>
        <v>соответствует</v>
      </c>
    </row>
    <row r="41" spans="2:9" x14ac:dyDescent="0.25">
      <c r="B41" s="1">
        <v>32</v>
      </c>
      <c r="C41" s="1">
        <v>5</v>
      </c>
      <c r="D41" s="1">
        <v>4</v>
      </c>
      <c r="E41" s="2">
        <f t="shared" si="1"/>
        <v>0.88709677419354804</v>
      </c>
      <c r="F41" s="2">
        <f t="shared" si="2"/>
        <v>0.78694068678459872</v>
      </c>
      <c r="G41" s="1">
        <f t="shared" si="0"/>
        <v>-1</v>
      </c>
      <c r="H41" s="1">
        <f t="shared" si="3"/>
        <v>1</v>
      </c>
      <c r="I41" s="1" t="str">
        <f t="shared" si="4"/>
        <v>повысили</v>
      </c>
    </row>
    <row r="42" spans="2:9" x14ac:dyDescent="0.25">
      <c r="B42" s="1">
        <v>33</v>
      </c>
      <c r="C42" s="1">
        <v>3</v>
      </c>
      <c r="D42" s="1">
        <v>3</v>
      </c>
      <c r="E42" s="2">
        <f t="shared" si="1"/>
        <v>-1.112903225806452</v>
      </c>
      <c r="F42" s="2">
        <f t="shared" si="2"/>
        <v>1.2385535900104065</v>
      </c>
      <c r="G42" s="1">
        <f t="shared" ref="G42:G71" si="5">D42-C42</f>
        <v>0</v>
      </c>
      <c r="H42" s="1">
        <f t="shared" si="3"/>
        <v>0</v>
      </c>
      <c r="I42" s="1" t="str">
        <f t="shared" si="4"/>
        <v>соответствует</v>
      </c>
    </row>
    <row r="43" spans="2:9" x14ac:dyDescent="0.25">
      <c r="B43" s="1">
        <v>34</v>
      </c>
      <c r="C43" s="1">
        <v>5</v>
      </c>
      <c r="D43" s="1">
        <v>5</v>
      </c>
      <c r="E43" s="2">
        <f t="shared" si="1"/>
        <v>0.88709677419354804</v>
      </c>
      <c r="F43" s="2">
        <f t="shared" si="2"/>
        <v>0.78694068678459872</v>
      </c>
      <c r="G43" s="1">
        <f t="shared" si="5"/>
        <v>0</v>
      </c>
      <c r="H43" s="1">
        <f t="shared" si="3"/>
        <v>0</v>
      </c>
      <c r="I43" s="1" t="str">
        <f t="shared" si="4"/>
        <v>соответствует</v>
      </c>
    </row>
    <row r="44" spans="2:9" x14ac:dyDescent="0.25">
      <c r="B44" s="1">
        <v>35</v>
      </c>
      <c r="C44" s="1">
        <v>5</v>
      </c>
      <c r="D44" s="1">
        <v>4</v>
      </c>
      <c r="E44" s="2">
        <f t="shared" si="1"/>
        <v>0.88709677419354804</v>
      </c>
      <c r="F44" s="2">
        <f t="shared" si="2"/>
        <v>0.78694068678459872</v>
      </c>
      <c r="G44" s="1">
        <f t="shared" si="5"/>
        <v>-1</v>
      </c>
      <c r="H44" s="1">
        <f t="shared" si="3"/>
        <v>1</v>
      </c>
      <c r="I44" s="1" t="str">
        <f t="shared" si="4"/>
        <v>повысили</v>
      </c>
    </row>
    <row r="45" spans="2:9" x14ac:dyDescent="0.25">
      <c r="B45" s="1">
        <v>36</v>
      </c>
      <c r="C45" s="1">
        <v>4</v>
      </c>
      <c r="D45" s="1">
        <v>3</v>
      </c>
      <c r="E45" s="2">
        <f t="shared" si="1"/>
        <v>-0.11290322580645196</v>
      </c>
      <c r="F45" s="2">
        <f t="shared" si="2"/>
        <v>1.274713839750268E-2</v>
      </c>
      <c r="G45" s="1">
        <f t="shared" si="5"/>
        <v>-1</v>
      </c>
      <c r="H45" s="1">
        <f t="shared" si="3"/>
        <v>1</v>
      </c>
      <c r="I45" s="1" t="str">
        <f t="shared" si="4"/>
        <v>повысили</v>
      </c>
    </row>
    <row r="46" spans="2:9" x14ac:dyDescent="0.25">
      <c r="B46" s="1">
        <v>37</v>
      </c>
      <c r="C46" s="1">
        <v>4</v>
      </c>
      <c r="D46" s="1">
        <v>4</v>
      </c>
      <c r="E46" s="2">
        <f t="shared" si="1"/>
        <v>-0.11290322580645196</v>
      </c>
      <c r="F46" s="2">
        <f t="shared" si="2"/>
        <v>1.274713839750268E-2</v>
      </c>
      <c r="G46" s="1">
        <f t="shared" si="5"/>
        <v>0</v>
      </c>
      <c r="H46" s="1">
        <f t="shared" si="3"/>
        <v>0</v>
      </c>
      <c r="I46" s="1" t="str">
        <f t="shared" si="4"/>
        <v>соответствует</v>
      </c>
    </row>
    <row r="47" spans="2:9" x14ac:dyDescent="0.25">
      <c r="B47" s="1">
        <v>38</v>
      </c>
      <c r="C47" s="1">
        <v>4</v>
      </c>
      <c r="D47" s="1">
        <v>3</v>
      </c>
      <c r="E47" s="2">
        <f t="shared" si="1"/>
        <v>-0.11290322580645196</v>
      </c>
      <c r="F47" s="2">
        <f t="shared" si="2"/>
        <v>1.274713839750268E-2</v>
      </c>
      <c r="G47" s="1">
        <f t="shared" si="5"/>
        <v>-1</v>
      </c>
      <c r="H47" s="1">
        <f t="shared" si="3"/>
        <v>1</v>
      </c>
      <c r="I47" s="1" t="str">
        <f t="shared" si="4"/>
        <v>повысили</v>
      </c>
    </row>
    <row r="48" spans="2:9" x14ac:dyDescent="0.25">
      <c r="B48" s="1">
        <v>39</v>
      </c>
      <c r="C48" s="1">
        <v>4</v>
      </c>
      <c r="D48" s="1">
        <v>3</v>
      </c>
      <c r="E48" s="2">
        <f t="shared" si="1"/>
        <v>-0.11290322580645196</v>
      </c>
      <c r="F48" s="2">
        <f t="shared" si="2"/>
        <v>1.274713839750268E-2</v>
      </c>
      <c r="G48" s="1">
        <f t="shared" si="5"/>
        <v>-1</v>
      </c>
      <c r="H48" s="1">
        <f t="shared" si="3"/>
        <v>1</v>
      </c>
      <c r="I48" s="1" t="str">
        <f t="shared" si="4"/>
        <v>повысили</v>
      </c>
    </row>
    <row r="49" spans="2:9" x14ac:dyDescent="0.25">
      <c r="B49" s="1">
        <v>40</v>
      </c>
      <c r="C49" s="1">
        <v>5</v>
      </c>
      <c r="D49" s="1">
        <v>4</v>
      </c>
      <c r="E49" s="2">
        <f t="shared" si="1"/>
        <v>0.88709677419354804</v>
      </c>
      <c r="F49" s="2">
        <f t="shared" si="2"/>
        <v>0.78694068678459872</v>
      </c>
      <c r="G49" s="1">
        <f t="shared" si="5"/>
        <v>-1</v>
      </c>
      <c r="H49" s="1">
        <f t="shared" si="3"/>
        <v>1</v>
      </c>
      <c r="I49" s="1" t="str">
        <f t="shared" si="4"/>
        <v>повысили</v>
      </c>
    </row>
    <row r="50" spans="2:9" x14ac:dyDescent="0.25">
      <c r="B50" s="1">
        <v>41</v>
      </c>
      <c r="C50" s="1">
        <v>3</v>
      </c>
      <c r="D50" s="1">
        <v>3</v>
      </c>
      <c r="E50" s="2">
        <f t="shared" si="1"/>
        <v>-1.112903225806452</v>
      </c>
      <c r="F50" s="2">
        <f t="shared" si="2"/>
        <v>1.2385535900104065</v>
      </c>
      <c r="G50" s="1">
        <f t="shared" si="5"/>
        <v>0</v>
      </c>
      <c r="H50" s="1">
        <f t="shared" si="3"/>
        <v>0</v>
      </c>
      <c r="I50" s="1" t="str">
        <f t="shared" si="4"/>
        <v>соответствует</v>
      </c>
    </row>
    <row r="51" spans="2:9" x14ac:dyDescent="0.25">
      <c r="B51" s="1">
        <v>42</v>
      </c>
      <c r="C51" s="1">
        <v>5</v>
      </c>
      <c r="D51" s="1">
        <v>4</v>
      </c>
      <c r="E51" s="2">
        <f t="shared" si="1"/>
        <v>0.88709677419354804</v>
      </c>
      <c r="F51" s="2">
        <f t="shared" si="2"/>
        <v>0.78694068678459872</v>
      </c>
      <c r="G51" s="1">
        <f t="shared" si="5"/>
        <v>-1</v>
      </c>
      <c r="H51" s="1">
        <f t="shared" si="3"/>
        <v>1</v>
      </c>
      <c r="I51" s="1" t="str">
        <f t="shared" si="4"/>
        <v>повысили</v>
      </c>
    </row>
    <row r="52" spans="2:9" x14ac:dyDescent="0.25">
      <c r="B52" s="1">
        <v>43</v>
      </c>
      <c r="C52" s="1">
        <v>3</v>
      </c>
      <c r="D52" s="1">
        <v>3</v>
      </c>
      <c r="E52" s="2">
        <f t="shared" si="1"/>
        <v>-1.112903225806452</v>
      </c>
      <c r="F52" s="2">
        <f t="shared" si="2"/>
        <v>1.2385535900104065</v>
      </c>
      <c r="G52" s="1">
        <f t="shared" si="5"/>
        <v>0</v>
      </c>
      <c r="H52" s="1">
        <f t="shared" si="3"/>
        <v>0</v>
      </c>
      <c r="I52" s="1" t="str">
        <f t="shared" si="4"/>
        <v>соответствует</v>
      </c>
    </row>
    <row r="53" spans="2:9" x14ac:dyDescent="0.25">
      <c r="B53" s="1">
        <v>44</v>
      </c>
      <c r="C53" s="1">
        <v>5</v>
      </c>
      <c r="D53" s="1">
        <v>4</v>
      </c>
      <c r="E53" s="2">
        <f t="shared" si="1"/>
        <v>0.88709677419354804</v>
      </c>
      <c r="F53" s="2">
        <f t="shared" si="2"/>
        <v>0.78694068678459872</v>
      </c>
      <c r="G53" s="1">
        <f t="shared" si="5"/>
        <v>-1</v>
      </c>
      <c r="H53" s="1">
        <f t="shared" si="3"/>
        <v>1</v>
      </c>
      <c r="I53" s="1" t="str">
        <f t="shared" si="4"/>
        <v>повысили</v>
      </c>
    </row>
    <row r="54" spans="2:9" x14ac:dyDescent="0.25">
      <c r="B54" s="1">
        <v>45</v>
      </c>
      <c r="C54" s="1">
        <v>4</v>
      </c>
      <c r="D54" s="1">
        <v>3</v>
      </c>
      <c r="E54" s="2">
        <f t="shared" si="1"/>
        <v>-0.11290322580645196</v>
      </c>
      <c r="F54" s="2">
        <f t="shared" si="2"/>
        <v>1.274713839750268E-2</v>
      </c>
      <c r="G54" s="1">
        <f t="shared" si="5"/>
        <v>-1</v>
      </c>
      <c r="H54" s="1">
        <f t="shared" si="3"/>
        <v>1</v>
      </c>
      <c r="I54" s="1" t="str">
        <f t="shared" si="4"/>
        <v>повысили</v>
      </c>
    </row>
    <row r="55" spans="2:9" x14ac:dyDescent="0.25">
      <c r="B55" s="1">
        <v>46</v>
      </c>
      <c r="C55" s="1">
        <v>3</v>
      </c>
      <c r="D55" s="1">
        <v>3</v>
      </c>
      <c r="E55" s="2">
        <f t="shared" si="1"/>
        <v>-1.112903225806452</v>
      </c>
      <c r="F55" s="2">
        <f t="shared" si="2"/>
        <v>1.2385535900104065</v>
      </c>
      <c r="G55" s="1">
        <f t="shared" si="5"/>
        <v>0</v>
      </c>
      <c r="H55" s="1">
        <f t="shared" si="3"/>
        <v>0</v>
      </c>
      <c r="I55" s="1" t="str">
        <f t="shared" si="4"/>
        <v>соответствует</v>
      </c>
    </row>
    <row r="56" spans="2:9" x14ac:dyDescent="0.25">
      <c r="B56" s="1">
        <v>47</v>
      </c>
      <c r="C56" s="1">
        <v>3</v>
      </c>
      <c r="D56" s="1">
        <v>3</v>
      </c>
      <c r="E56" s="2">
        <f t="shared" si="1"/>
        <v>-1.112903225806452</v>
      </c>
      <c r="F56" s="2">
        <f t="shared" si="2"/>
        <v>1.2385535900104065</v>
      </c>
      <c r="G56" s="1">
        <f t="shared" si="5"/>
        <v>0</v>
      </c>
      <c r="H56" s="1">
        <f t="shared" si="3"/>
        <v>0</v>
      </c>
      <c r="I56" s="1" t="str">
        <f t="shared" si="4"/>
        <v>соответствует</v>
      </c>
    </row>
    <row r="57" spans="2:9" x14ac:dyDescent="0.25">
      <c r="B57" s="1">
        <v>48</v>
      </c>
      <c r="C57" s="1">
        <v>4</v>
      </c>
      <c r="D57" s="1">
        <v>4</v>
      </c>
      <c r="E57" s="2">
        <f t="shared" si="1"/>
        <v>-0.11290322580645196</v>
      </c>
      <c r="F57" s="2">
        <f t="shared" si="2"/>
        <v>1.274713839750268E-2</v>
      </c>
      <c r="G57" s="1">
        <f t="shared" si="5"/>
        <v>0</v>
      </c>
      <c r="H57" s="1">
        <f t="shared" si="3"/>
        <v>0</v>
      </c>
      <c r="I57" s="1" t="str">
        <f t="shared" si="4"/>
        <v>соответствует</v>
      </c>
    </row>
    <row r="58" spans="2:9" x14ac:dyDescent="0.25">
      <c r="B58" s="1">
        <v>49</v>
      </c>
      <c r="C58" s="1">
        <v>5</v>
      </c>
      <c r="D58" s="1">
        <v>5</v>
      </c>
      <c r="E58" s="2">
        <f t="shared" si="1"/>
        <v>0.88709677419354804</v>
      </c>
      <c r="F58" s="2">
        <f t="shared" si="2"/>
        <v>0.78694068678459872</v>
      </c>
      <c r="G58" s="1">
        <f t="shared" si="5"/>
        <v>0</v>
      </c>
      <c r="H58" s="1">
        <f t="shared" si="3"/>
        <v>0</v>
      </c>
      <c r="I58" s="1" t="str">
        <f t="shared" si="4"/>
        <v>соответствует</v>
      </c>
    </row>
    <row r="59" spans="2:9" x14ac:dyDescent="0.25">
      <c r="B59" s="1">
        <v>50</v>
      </c>
      <c r="C59" s="1">
        <v>4</v>
      </c>
      <c r="D59" s="1">
        <v>4</v>
      </c>
      <c r="E59" s="2">
        <f t="shared" si="1"/>
        <v>-0.11290322580645196</v>
      </c>
      <c r="F59" s="2">
        <f t="shared" si="2"/>
        <v>1.274713839750268E-2</v>
      </c>
      <c r="G59" s="1">
        <f t="shared" si="5"/>
        <v>0</v>
      </c>
      <c r="H59" s="1">
        <f t="shared" si="3"/>
        <v>0</v>
      </c>
      <c r="I59" s="1" t="str">
        <f t="shared" si="4"/>
        <v>соответствует</v>
      </c>
    </row>
    <row r="60" spans="2:9" x14ac:dyDescent="0.25">
      <c r="B60" s="1">
        <v>51</v>
      </c>
      <c r="C60" s="1">
        <v>4</v>
      </c>
      <c r="D60" s="1">
        <v>3</v>
      </c>
      <c r="E60" s="2">
        <f t="shared" si="1"/>
        <v>-0.11290322580645196</v>
      </c>
      <c r="F60" s="2">
        <f t="shared" si="2"/>
        <v>1.274713839750268E-2</v>
      </c>
      <c r="G60" s="1">
        <f t="shared" si="5"/>
        <v>-1</v>
      </c>
      <c r="H60" s="1">
        <f t="shared" si="3"/>
        <v>1</v>
      </c>
      <c r="I60" s="1" t="str">
        <f t="shared" si="4"/>
        <v>повысили</v>
      </c>
    </row>
    <row r="61" spans="2:9" x14ac:dyDescent="0.25">
      <c r="B61" s="1">
        <v>52</v>
      </c>
      <c r="C61" s="1">
        <v>3</v>
      </c>
      <c r="D61" s="1">
        <v>3</v>
      </c>
      <c r="E61" s="2">
        <f t="shared" si="1"/>
        <v>-1.112903225806452</v>
      </c>
      <c r="F61" s="2">
        <f t="shared" si="2"/>
        <v>1.2385535900104065</v>
      </c>
      <c r="G61" s="1">
        <f t="shared" si="5"/>
        <v>0</v>
      </c>
      <c r="H61" s="1">
        <f t="shared" si="3"/>
        <v>0</v>
      </c>
      <c r="I61" s="1" t="str">
        <f t="shared" si="4"/>
        <v>соответствует</v>
      </c>
    </row>
    <row r="62" spans="2:9" x14ac:dyDescent="0.25">
      <c r="B62" s="1">
        <v>53</v>
      </c>
      <c r="C62" s="1">
        <v>4</v>
      </c>
      <c r="D62" s="1">
        <v>4</v>
      </c>
      <c r="E62" s="2">
        <f t="shared" si="1"/>
        <v>-0.11290322580645196</v>
      </c>
      <c r="F62" s="2">
        <f t="shared" si="2"/>
        <v>1.274713839750268E-2</v>
      </c>
      <c r="G62" s="1">
        <f t="shared" si="5"/>
        <v>0</v>
      </c>
      <c r="H62" s="1">
        <f t="shared" si="3"/>
        <v>0</v>
      </c>
      <c r="I62" s="1" t="str">
        <f t="shared" si="4"/>
        <v>соответствует</v>
      </c>
    </row>
    <row r="63" spans="2:9" x14ac:dyDescent="0.25">
      <c r="B63" s="1">
        <v>54</v>
      </c>
      <c r="C63" s="1">
        <v>4</v>
      </c>
      <c r="D63" s="1">
        <v>3</v>
      </c>
      <c r="E63" s="2">
        <f t="shared" si="1"/>
        <v>-0.11290322580645196</v>
      </c>
      <c r="F63" s="2">
        <f t="shared" si="2"/>
        <v>1.274713839750268E-2</v>
      </c>
      <c r="G63" s="1">
        <f t="shared" si="5"/>
        <v>-1</v>
      </c>
      <c r="H63" s="1">
        <f t="shared" si="3"/>
        <v>1</v>
      </c>
      <c r="I63" s="1" t="str">
        <f t="shared" si="4"/>
        <v>повысили</v>
      </c>
    </row>
    <row r="64" spans="2:9" x14ac:dyDescent="0.25">
      <c r="B64" s="1">
        <v>55</v>
      </c>
      <c r="C64" s="1">
        <v>4</v>
      </c>
      <c r="D64" s="1">
        <v>5</v>
      </c>
      <c r="E64" s="2">
        <f t="shared" si="1"/>
        <v>-0.11290322580645196</v>
      </c>
      <c r="F64" s="2">
        <f t="shared" si="2"/>
        <v>1.274713839750268E-2</v>
      </c>
      <c r="G64" s="1">
        <f t="shared" si="5"/>
        <v>1</v>
      </c>
      <c r="H64" s="1">
        <f t="shared" si="3"/>
        <v>1</v>
      </c>
      <c r="I64" s="1" t="str">
        <f t="shared" si="4"/>
        <v>понизили</v>
      </c>
    </row>
    <row r="65" spans="2:9" x14ac:dyDescent="0.25">
      <c r="B65" s="1">
        <v>56</v>
      </c>
      <c r="C65" s="1">
        <v>3</v>
      </c>
      <c r="D65" s="1">
        <v>3</v>
      </c>
      <c r="E65" s="2">
        <f t="shared" si="1"/>
        <v>-1.112903225806452</v>
      </c>
      <c r="F65" s="2">
        <f t="shared" si="2"/>
        <v>1.2385535900104065</v>
      </c>
      <c r="G65" s="1">
        <f t="shared" si="5"/>
        <v>0</v>
      </c>
      <c r="H65" s="1">
        <f t="shared" si="3"/>
        <v>0</v>
      </c>
      <c r="I65" s="1" t="str">
        <f t="shared" si="4"/>
        <v>соответствует</v>
      </c>
    </row>
    <row r="66" spans="2:9" x14ac:dyDescent="0.25">
      <c r="B66" s="1">
        <v>57</v>
      </c>
      <c r="C66" s="1">
        <v>4</v>
      </c>
      <c r="D66" s="1">
        <v>4</v>
      </c>
      <c r="E66" s="2">
        <f t="shared" si="1"/>
        <v>-0.11290322580645196</v>
      </c>
      <c r="F66" s="2">
        <f t="shared" si="2"/>
        <v>1.274713839750268E-2</v>
      </c>
      <c r="G66" s="1">
        <f t="shared" si="5"/>
        <v>0</v>
      </c>
      <c r="H66" s="1">
        <f t="shared" si="3"/>
        <v>0</v>
      </c>
      <c r="I66" s="1" t="str">
        <f t="shared" si="4"/>
        <v>соответствует</v>
      </c>
    </row>
    <row r="67" spans="2:9" x14ac:dyDescent="0.25">
      <c r="B67" s="1">
        <v>58</v>
      </c>
      <c r="C67" s="1">
        <v>4</v>
      </c>
      <c r="D67" s="1">
        <v>4</v>
      </c>
      <c r="E67" s="2">
        <f t="shared" si="1"/>
        <v>-0.11290322580645196</v>
      </c>
      <c r="F67" s="2">
        <f t="shared" si="2"/>
        <v>1.274713839750268E-2</v>
      </c>
      <c r="G67" s="1">
        <f t="shared" si="5"/>
        <v>0</v>
      </c>
      <c r="H67" s="1">
        <f t="shared" si="3"/>
        <v>0</v>
      </c>
      <c r="I67" s="1" t="str">
        <f t="shared" si="4"/>
        <v>соответствует</v>
      </c>
    </row>
    <row r="68" spans="2:9" x14ac:dyDescent="0.25">
      <c r="B68" s="1">
        <v>59</v>
      </c>
      <c r="C68" s="1">
        <v>4</v>
      </c>
      <c r="D68" s="1">
        <v>4</v>
      </c>
      <c r="E68" s="2">
        <f t="shared" si="1"/>
        <v>-0.11290322580645196</v>
      </c>
      <c r="F68" s="2">
        <f t="shared" si="2"/>
        <v>1.274713839750268E-2</v>
      </c>
      <c r="G68" s="1">
        <f t="shared" si="5"/>
        <v>0</v>
      </c>
      <c r="H68" s="1">
        <f t="shared" si="3"/>
        <v>0</v>
      </c>
      <c r="I68" s="1" t="str">
        <f t="shared" si="4"/>
        <v>соответствует</v>
      </c>
    </row>
    <row r="69" spans="2:9" x14ac:dyDescent="0.25">
      <c r="B69" s="1">
        <v>60</v>
      </c>
      <c r="C69" s="1">
        <v>3</v>
      </c>
      <c r="D69" s="1">
        <v>4</v>
      </c>
      <c r="E69" s="2">
        <f t="shared" si="1"/>
        <v>-1.112903225806452</v>
      </c>
      <c r="F69" s="2">
        <f t="shared" si="2"/>
        <v>1.2385535900104065</v>
      </c>
      <c r="G69" s="1">
        <f t="shared" si="5"/>
        <v>1</v>
      </c>
      <c r="H69" s="1">
        <f t="shared" si="3"/>
        <v>1</v>
      </c>
      <c r="I69" s="1" t="str">
        <f t="shared" si="4"/>
        <v>понизили</v>
      </c>
    </row>
    <row r="70" spans="2:9" x14ac:dyDescent="0.25">
      <c r="B70" s="1">
        <v>61</v>
      </c>
      <c r="C70" s="1">
        <v>4</v>
      </c>
      <c r="D70" s="1">
        <v>4</v>
      </c>
      <c r="E70" s="2">
        <f t="shared" si="1"/>
        <v>-0.11290322580645196</v>
      </c>
      <c r="F70" s="2">
        <f t="shared" si="2"/>
        <v>1.274713839750268E-2</v>
      </c>
      <c r="G70" s="1">
        <f t="shared" si="5"/>
        <v>0</v>
      </c>
      <c r="H70" s="1">
        <f t="shared" si="3"/>
        <v>0</v>
      </c>
      <c r="I70" s="1" t="str">
        <f t="shared" si="4"/>
        <v>соответствует</v>
      </c>
    </row>
    <row r="71" spans="2:9" x14ac:dyDescent="0.25">
      <c r="B71" s="1">
        <v>62</v>
      </c>
      <c r="C71" s="1">
        <v>3</v>
      </c>
      <c r="D71" s="1">
        <v>3</v>
      </c>
      <c r="E71" s="2">
        <f t="shared" si="1"/>
        <v>-1.112903225806452</v>
      </c>
      <c r="F71" s="2">
        <f t="shared" si="2"/>
        <v>1.2385535900104065</v>
      </c>
      <c r="G71" s="1">
        <f t="shared" si="5"/>
        <v>0</v>
      </c>
      <c r="H71" s="1">
        <f t="shared" si="3"/>
        <v>0</v>
      </c>
      <c r="I71" s="1" t="str">
        <f t="shared" si="4"/>
        <v>соответствует</v>
      </c>
    </row>
  </sheetData>
  <mergeCells count="4">
    <mergeCell ref="D4:E4"/>
    <mergeCell ref="G4:H4"/>
    <mergeCell ref="E8:H8"/>
    <mergeCell ref="G9:H9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кл матем</vt:lpstr>
      <vt:lpstr>9 кл матем</vt:lpstr>
      <vt:lpstr>9 кл русский язык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2020-02-03T10:28:28Z</dcterms:modified>
</cp:coreProperties>
</file>